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6.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7.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8.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9.xml" ContentType="application/vnd.openxmlformats-officedocument.drawing+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13.xml" ContentType="application/vnd.openxmlformats-officedocument.drawing+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drawings/drawing14.xml" ContentType="application/vnd.openxmlformats-officedocument.drawing+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drawings/drawing15.xml" ContentType="application/vnd.openxmlformats-officedocument.drawing+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drawings/drawing16.xml" ContentType="application/vnd.openxmlformats-officedocument.drawing+xml"/>
  <Override PartName="/xl/drawings/drawing17.xml" ContentType="application/vnd.openxmlformats-officedocument.drawing+xml"/>
  <Override PartName="/xl/charts/chart23.xml" ContentType="application/vnd.openxmlformats-officedocument.drawingml.chart+xml"/>
  <Override PartName="/xl/charts/style23.xml" ContentType="application/vnd.ms-office.chartstyle+xml"/>
  <Override PartName="/xl/charts/colors23.xml" ContentType="application/vnd.ms-office.chartcolorstyle+xml"/>
  <Override PartName="/xl/drawings/drawing1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827"/>
  <workbookPr codeName="ThisWorkbook"/>
  <mc:AlternateContent xmlns:mc="http://schemas.openxmlformats.org/markup-compatibility/2006">
    <mc:Choice Requires="x15">
      <x15ac:absPath xmlns:x15ac="http://schemas.microsoft.com/office/spreadsheetml/2010/11/ac" url="L:\00Publicaciones en Intranet por meses\PENDIENTE DE INCLUIR EN NUEVA WEB CENDOJ\"/>
    </mc:Choice>
  </mc:AlternateContent>
  <xr:revisionPtr revIDLastSave="0" documentId="13_ncr:1_{B0FE8CA0-6086-42EC-BD39-574465BD904E}" xr6:coauthVersionLast="47" xr6:coauthVersionMax="47" xr10:uidLastSave="{00000000-0000-0000-0000-000000000000}"/>
  <bookViews>
    <workbookView xWindow="-120" yWindow="-120" windowWidth="29040" windowHeight="15840" xr2:uid="{00000000-000D-0000-FFFF-FFFF00000000}"/>
  </bookViews>
  <sheets>
    <sheet name="Introducción" sheetId="13" r:id="rId1"/>
    <sheet name="Definiciones y conceptos" sheetId="22" r:id="rId2"/>
    <sheet name="Concursos presentados Jmer TSJ" sheetId="2" r:id="rId3"/>
    <sheet name="Concursos p.n. presentados TSJ " sheetId="45" r:id="rId4"/>
    <sheet name="Total concursos TSJ" sheetId="48" r:id="rId5"/>
    <sheet name="Despidos presentados TSJ" sheetId="5" r:id="rId6"/>
    <sheet name="Recl. cantidad TSJ" sheetId="6" r:id="rId7"/>
    <sheet name="Ej. Hipot. presentados TSJ " sheetId="15" r:id="rId8"/>
    <sheet name="Monitorios presentados TSJ  " sheetId="20" r:id="rId9"/>
    <sheet name="Lanzamientos SC recibidos TSJ" sheetId="17" r:id="rId10"/>
    <sheet name="Lanzamientos con Cump ptivo TSJ" sheetId="31" r:id="rId11"/>
    <sheet name="Lanzamientos practic. total TSJ" sheetId="36" r:id="rId12"/>
    <sheet name="Lanzamientos E.hipotecaria TSJ" sheetId="44" r:id="rId13"/>
    <sheet name="Lanzamientos L.A.U  TSJ" sheetId="43" r:id="rId14"/>
    <sheet name="Lanzamientos. Otros TSJ" sheetId="42" r:id="rId15"/>
    <sheet name="Clausulas suelo" sheetId="46" r:id="rId16"/>
    <sheet name="Verb. pos.ocupación" sheetId="47" r:id="rId17"/>
    <sheet name="Provincias" sheetId="49" r:id="rId18"/>
  </sheets>
  <definedNames>
    <definedName name="_xlnm.Print_Area" localSheetId="2">'Concursos presentados Jmer TSJ'!$A$1:$E$46</definedName>
    <definedName name="_xlnm.Print_Area" localSheetId="5">'Despidos presentados TSJ'!$A$1:$M$47</definedName>
    <definedName name="_xlnm.Print_Area" localSheetId="7">'Ej. Hipot. presentados TSJ '!$A$1:$O$46</definedName>
    <definedName name="_xlnm.Print_Area" localSheetId="0">Introducción!$A$1:$K$26</definedName>
    <definedName name="_xlnm.Print_Area" localSheetId="9">'Lanzamientos SC recibidos TSJ'!$A$1:$B$47</definedName>
    <definedName name="_xlnm.Print_Area" localSheetId="8">'Monitorios presentados TSJ  '!$A$1:$O$47</definedName>
    <definedName name="_xlnm.Print_Area" localSheetId="6">'Recl. cantidad TSJ'!$A$1:$M$45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54" i="45" l="1"/>
  <c r="C53" i="47" l="1"/>
  <c r="C54" i="47"/>
  <c r="C55" i="47"/>
  <c r="C56" i="47"/>
  <c r="C57" i="47"/>
  <c r="C58" i="47"/>
  <c r="C59" i="47"/>
  <c r="C60" i="47"/>
  <c r="C61" i="47"/>
  <c r="C62" i="47"/>
  <c r="C63" i="47"/>
  <c r="C64" i="47"/>
  <c r="C65" i="47"/>
  <c r="C66" i="47"/>
  <c r="C67" i="47"/>
  <c r="C68" i="47"/>
  <c r="C69" i="47"/>
  <c r="C52" i="47"/>
  <c r="C55" i="42"/>
  <c r="C56" i="42"/>
  <c r="C57" i="42"/>
  <c r="C58" i="42"/>
  <c r="C59" i="42"/>
  <c r="C60" i="42"/>
  <c r="C61" i="42"/>
  <c r="C62" i="42"/>
  <c r="C63" i="42"/>
  <c r="C64" i="42"/>
  <c r="C65" i="42"/>
  <c r="C66" i="42"/>
  <c r="C67" i="42"/>
  <c r="C68" i="42"/>
  <c r="C69" i="42"/>
  <c r="C70" i="42"/>
  <c r="C71" i="42"/>
  <c r="C54" i="42"/>
  <c r="C29" i="47" l="1"/>
  <c r="C30" i="47"/>
  <c r="C31" i="47"/>
  <c r="C32" i="47"/>
  <c r="C33" i="47"/>
  <c r="C34" i="47"/>
  <c r="C35" i="47"/>
  <c r="C36" i="47"/>
  <c r="C37" i="47"/>
  <c r="C38" i="47"/>
  <c r="C39" i="47"/>
  <c r="C40" i="47"/>
  <c r="C41" i="47"/>
  <c r="C42" i="47"/>
  <c r="C43" i="47"/>
  <c r="C44" i="47"/>
  <c r="C45" i="47"/>
  <c r="C28" i="47"/>
  <c r="H57" i="49"/>
  <c r="C31" i="42"/>
  <c r="C32" i="42"/>
  <c r="C33" i="42"/>
  <c r="C34" i="42"/>
  <c r="C35" i="42"/>
  <c r="C36" i="42"/>
  <c r="C37" i="42"/>
  <c r="C38" i="42"/>
  <c r="C39" i="42"/>
  <c r="C40" i="42"/>
  <c r="C41" i="42"/>
  <c r="C42" i="42"/>
  <c r="C43" i="42"/>
  <c r="C44" i="42"/>
  <c r="C45" i="42"/>
  <c r="C46" i="42"/>
  <c r="C30" i="42"/>
  <c r="C56" i="43"/>
  <c r="C57" i="43"/>
  <c r="C58" i="43"/>
  <c r="C59" i="43"/>
  <c r="C60" i="43"/>
  <c r="C61" i="43"/>
  <c r="C62" i="43"/>
  <c r="C63" i="43"/>
  <c r="C64" i="43"/>
  <c r="C65" i="43"/>
  <c r="C66" i="43"/>
  <c r="C67" i="43"/>
  <c r="C68" i="43"/>
  <c r="C69" i="43"/>
  <c r="C70" i="43"/>
  <c r="C71" i="43"/>
  <c r="C72" i="43"/>
  <c r="C55" i="43"/>
  <c r="C32" i="43"/>
  <c r="C33" i="43"/>
  <c r="C34" i="43"/>
  <c r="C35" i="43"/>
  <c r="C36" i="43"/>
  <c r="C37" i="43"/>
  <c r="C38" i="43"/>
  <c r="C39" i="43"/>
  <c r="C40" i="43"/>
  <c r="C41" i="43"/>
  <c r="C42" i="43"/>
  <c r="C43" i="43"/>
  <c r="C44" i="43"/>
  <c r="C45" i="43"/>
  <c r="C46" i="43"/>
  <c r="C47" i="43"/>
  <c r="C48" i="43"/>
  <c r="C31" i="43"/>
  <c r="C56" i="44"/>
  <c r="C57" i="44"/>
  <c r="C58" i="44"/>
  <c r="C59" i="44"/>
  <c r="C60" i="44"/>
  <c r="C61" i="44"/>
  <c r="C62" i="44"/>
  <c r="C63" i="44"/>
  <c r="C64" i="44"/>
  <c r="C65" i="44"/>
  <c r="C66" i="44"/>
  <c r="C67" i="44"/>
  <c r="C68" i="44"/>
  <c r="C69" i="44"/>
  <c r="C70" i="44"/>
  <c r="C71" i="44"/>
  <c r="C72" i="44"/>
  <c r="C55" i="44"/>
  <c r="C32" i="44"/>
  <c r="C33" i="44"/>
  <c r="C34" i="44"/>
  <c r="C35" i="44"/>
  <c r="C36" i="44"/>
  <c r="C37" i="44"/>
  <c r="C38" i="44"/>
  <c r="C39" i="44"/>
  <c r="C40" i="44"/>
  <c r="C41" i="44"/>
  <c r="C42" i="44"/>
  <c r="C43" i="44"/>
  <c r="C44" i="44"/>
  <c r="C45" i="44"/>
  <c r="C46" i="44"/>
  <c r="C47" i="44"/>
  <c r="C31" i="44"/>
  <c r="C56" i="36"/>
  <c r="C57" i="36"/>
  <c r="C58" i="36"/>
  <c r="C59" i="36"/>
  <c r="C60" i="36"/>
  <c r="C61" i="36"/>
  <c r="C62" i="36"/>
  <c r="C63" i="36"/>
  <c r="C64" i="36"/>
  <c r="C65" i="36"/>
  <c r="C66" i="36"/>
  <c r="C67" i="36"/>
  <c r="C68" i="36"/>
  <c r="C69" i="36"/>
  <c r="C70" i="36"/>
  <c r="C71" i="36"/>
  <c r="C72" i="36"/>
  <c r="C55" i="36"/>
  <c r="C32" i="36"/>
  <c r="C33" i="36"/>
  <c r="C34" i="36"/>
  <c r="C35" i="36"/>
  <c r="C36" i="36"/>
  <c r="C37" i="36"/>
  <c r="C38" i="36"/>
  <c r="C39" i="36"/>
  <c r="C40" i="36"/>
  <c r="C41" i="36"/>
  <c r="C42" i="36"/>
  <c r="C43" i="36"/>
  <c r="C44" i="36"/>
  <c r="C45" i="36"/>
  <c r="C46" i="36"/>
  <c r="C47" i="36"/>
  <c r="C48" i="36"/>
  <c r="C31" i="36"/>
  <c r="C54" i="20"/>
  <c r="C55" i="20"/>
  <c r="C56" i="20"/>
  <c r="C57" i="20"/>
  <c r="C58" i="20"/>
  <c r="C59" i="20"/>
  <c r="C60" i="20"/>
  <c r="C61" i="20"/>
  <c r="C62" i="20"/>
  <c r="C63" i="20"/>
  <c r="C64" i="20"/>
  <c r="C65" i="20"/>
  <c r="C66" i="20"/>
  <c r="C67" i="20"/>
  <c r="C68" i="20"/>
  <c r="C69" i="20"/>
  <c r="C70" i="20"/>
  <c r="C53" i="20"/>
  <c r="C30" i="20"/>
  <c r="C31" i="20"/>
  <c r="C32" i="20"/>
  <c r="C33" i="20"/>
  <c r="C34" i="20"/>
  <c r="C35" i="20"/>
  <c r="C36" i="20"/>
  <c r="C37" i="20"/>
  <c r="C38" i="20"/>
  <c r="C39" i="20"/>
  <c r="C40" i="20"/>
  <c r="C41" i="20"/>
  <c r="C42" i="20"/>
  <c r="C43" i="20"/>
  <c r="C44" i="20"/>
  <c r="C45" i="20"/>
  <c r="C46" i="20"/>
  <c r="C29" i="20"/>
  <c r="C52" i="15"/>
  <c r="C29" i="15"/>
  <c r="C30" i="15"/>
  <c r="C31" i="15"/>
  <c r="C32" i="15"/>
  <c r="C33" i="15"/>
  <c r="C34" i="15"/>
  <c r="C35" i="15"/>
  <c r="C36" i="15"/>
  <c r="C37" i="15"/>
  <c r="C38" i="15"/>
  <c r="C39" i="15"/>
  <c r="C40" i="15"/>
  <c r="C41" i="15"/>
  <c r="C42" i="15"/>
  <c r="C43" i="15"/>
  <c r="C44" i="15"/>
  <c r="C28" i="15"/>
  <c r="C29" i="6"/>
  <c r="C30" i="6"/>
  <c r="C31" i="6"/>
  <c r="C32" i="6"/>
  <c r="C33" i="6"/>
  <c r="C34" i="6"/>
  <c r="C35" i="6"/>
  <c r="C36" i="6"/>
  <c r="C37" i="6"/>
  <c r="C38" i="6"/>
  <c r="C39" i="6"/>
  <c r="C40" i="6"/>
  <c r="C41" i="6"/>
  <c r="C42" i="6"/>
  <c r="C43" i="6"/>
  <c r="C44" i="6"/>
  <c r="C45" i="6"/>
  <c r="C28" i="6"/>
  <c r="D23" i="15"/>
  <c r="C45" i="15" s="1"/>
  <c r="C23" i="15"/>
  <c r="C28" i="45"/>
  <c r="C55" i="48" l="1"/>
  <c r="C56" i="48"/>
  <c r="C57" i="48"/>
  <c r="C58" i="48"/>
  <c r="C59" i="48"/>
  <c r="C60" i="48"/>
  <c r="C61" i="48"/>
  <c r="C62" i="48"/>
  <c r="C63" i="48"/>
  <c r="C64" i="48"/>
  <c r="C65" i="48"/>
  <c r="C66" i="48"/>
  <c r="C67" i="48"/>
  <c r="C68" i="48"/>
  <c r="C69" i="48"/>
  <c r="C70" i="48"/>
  <c r="C71" i="48"/>
  <c r="C54" i="48"/>
  <c r="C55" i="45"/>
  <c r="C56" i="45"/>
  <c r="C57" i="45"/>
  <c r="C58" i="45"/>
  <c r="C59" i="45"/>
  <c r="C60" i="45"/>
  <c r="C61" i="45"/>
  <c r="C62" i="45"/>
  <c r="C63" i="45"/>
  <c r="C64" i="45"/>
  <c r="C65" i="45"/>
  <c r="C66" i="45"/>
  <c r="C67" i="45"/>
  <c r="C68" i="45"/>
  <c r="C69" i="45"/>
  <c r="C70" i="45"/>
  <c r="C71" i="45"/>
  <c r="C29" i="45"/>
  <c r="C30" i="45"/>
  <c r="C31" i="45"/>
  <c r="C32" i="45"/>
  <c r="C33" i="45"/>
  <c r="C34" i="45"/>
  <c r="C35" i="45"/>
  <c r="C36" i="45"/>
  <c r="C37" i="45"/>
  <c r="C38" i="45"/>
  <c r="C39" i="45"/>
  <c r="C40" i="45"/>
  <c r="C41" i="45"/>
  <c r="C42" i="45"/>
  <c r="C43" i="45"/>
  <c r="C44" i="45"/>
  <c r="C45" i="45"/>
  <c r="D23" i="48" l="1"/>
  <c r="D7" i="48"/>
  <c r="D8" i="48"/>
  <c r="D9" i="48"/>
  <c r="D10" i="48"/>
  <c r="D11" i="48"/>
  <c r="D12" i="48"/>
  <c r="C34" i="48" s="1"/>
  <c r="D13" i="48"/>
  <c r="C35" i="48" s="1"/>
  <c r="D14" i="48"/>
  <c r="D15" i="48"/>
  <c r="D16" i="48"/>
  <c r="D17" i="48"/>
  <c r="D18" i="48"/>
  <c r="D19" i="48"/>
  <c r="D20" i="48"/>
  <c r="D21" i="48"/>
  <c r="C43" i="48" s="1"/>
  <c r="D22" i="48"/>
  <c r="D6" i="48"/>
  <c r="C7" i="48"/>
  <c r="C8" i="48"/>
  <c r="C9" i="48"/>
  <c r="C10" i="48"/>
  <c r="C11" i="48"/>
  <c r="C12" i="48"/>
  <c r="C13" i="48"/>
  <c r="C14" i="48"/>
  <c r="C15" i="48"/>
  <c r="C16" i="48"/>
  <c r="C17" i="48"/>
  <c r="C18" i="48"/>
  <c r="C19" i="48"/>
  <c r="C20" i="48"/>
  <c r="C21" i="48"/>
  <c r="C22" i="48"/>
  <c r="C23" i="48"/>
  <c r="C6" i="48"/>
  <c r="C33" i="48" l="1"/>
  <c r="C40" i="48"/>
  <c r="C32" i="48"/>
  <c r="C42" i="48"/>
  <c r="C39" i="48"/>
  <c r="C31" i="48"/>
  <c r="C41" i="48"/>
  <c r="C38" i="48"/>
  <c r="C30" i="48"/>
  <c r="C28" i="48"/>
  <c r="C37" i="48"/>
  <c r="C29" i="48"/>
  <c r="C44" i="48"/>
  <c r="C36" i="48"/>
  <c r="C45" i="48"/>
  <c r="P57" i="49"/>
  <c r="D46" i="46" l="1"/>
  <c r="C74" i="46" l="1"/>
  <c r="C75" i="46"/>
  <c r="C76" i="46"/>
  <c r="C77" i="46"/>
  <c r="C78" i="46"/>
  <c r="C79" i="46"/>
  <c r="C80" i="46"/>
  <c r="C81" i="46"/>
  <c r="C82" i="46"/>
  <c r="C83" i="46"/>
  <c r="C84" i="46"/>
  <c r="C85" i="46"/>
  <c r="C86" i="46"/>
  <c r="C87" i="46"/>
  <c r="C88" i="46"/>
  <c r="C89" i="46"/>
  <c r="C90" i="46"/>
  <c r="C73" i="46"/>
  <c r="C52" i="46"/>
  <c r="C53" i="46"/>
  <c r="C54" i="46"/>
  <c r="C55" i="46"/>
  <c r="C56" i="46"/>
  <c r="C57" i="46"/>
  <c r="C58" i="46"/>
  <c r="C59" i="46"/>
  <c r="C60" i="46"/>
  <c r="C61" i="46"/>
  <c r="C62" i="46"/>
  <c r="C63" i="46"/>
  <c r="C64" i="46"/>
  <c r="C65" i="46"/>
  <c r="C66" i="46"/>
  <c r="C67" i="46"/>
  <c r="C68" i="46"/>
  <c r="C51" i="46"/>
  <c r="C29" i="31"/>
  <c r="C30" i="31"/>
  <c r="C31" i="31"/>
  <c r="C32" i="31"/>
  <c r="C33" i="31"/>
  <c r="C34" i="31"/>
  <c r="C35" i="31"/>
  <c r="C36" i="31"/>
  <c r="C37" i="31"/>
  <c r="C38" i="31"/>
  <c r="C39" i="31"/>
  <c r="C40" i="31"/>
  <c r="C41" i="31"/>
  <c r="C42" i="31"/>
  <c r="C43" i="31"/>
  <c r="C44" i="31"/>
  <c r="C45" i="31"/>
  <c r="C28" i="31"/>
  <c r="C29" i="17"/>
  <c r="C30" i="17"/>
  <c r="C31" i="17"/>
  <c r="C32" i="17"/>
  <c r="C33" i="17"/>
  <c r="C34" i="17"/>
  <c r="C35" i="17"/>
  <c r="C36" i="17"/>
  <c r="C37" i="17"/>
  <c r="C38" i="17"/>
  <c r="C39" i="17"/>
  <c r="C40" i="17"/>
  <c r="C41" i="17"/>
  <c r="C42" i="17"/>
  <c r="C43" i="17"/>
  <c r="C44" i="17"/>
  <c r="C45" i="17"/>
  <c r="C46" i="17"/>
  <c r="C52" i="2" l="1"/>
  <c r="C32" i="5"/>
  <c r="N10" i="5"/>
  <c r="N7" i="5"/>
  <c r="N8" i="5"/>
  <c r="N9" i="5"/>
  <c r="N11" i="5"/>
  <c r="N12" i="5"/>
  <c r="N13" i="5"/>
  <c r="N14" i="5"/>
  <c r="N15" i="5"/>
  <c r="N16" i="5"/>
  <c r="N17" i="5"/>
  <c r="N18" i="5"/>
  <c r="N19" i="5"/>
  <c r="N20" i="5"/>
  <c r="N21" i="5"/>
  <c r="N22" i="5"/>
  <c r="N23" i="5"/>
  <c r="N6" i="5"/>
  <c r="C52" i="6"/>
  <c r="C53" i="6" l="1"/>
  <c r="C54" i="6"/>
  <c r="C55" i="6"/>
  <c r="C56" i="6"/>
  <c r="C57" i="6"/>
  <c r="C58" i="6"/>
  <c r="C59" i="6"/>
  <c r="C60" i="6"/>
  <c r="C61" i="6"/>
  <c r="C62" i="6"/>
  <c r="C63" i="6"/>
  <c r="C64" i="6"/>
  <c r="C65" i="6"/>
  <c r="C66" i="6"/>
  <c r="C67" i="6"/>
  <c r="C68" i="6"/>
  <c r="C69" i="6"/>
  <c r="C54" i="5"/>
  <c r="C55" i="5"/>
  <c r="C56" i="5"/>
  <c r="C57" i="5"/>
  <c r="C58" i="5"/>
  <c r="C59" i="5"/>
  <c r="C60" i="5"/>
  <c r="C61" i="5"/>
  <c r="C62" i="5"/>
  <c r="C63" i="5"/>
  <c r="C64" i="5"/>
  <c r="C65" i="5"/>
  <c r="C66" i="5"/>
  <c r="C67" i="5"/>
  <c r="C68" i="5"/>
  <c r="C69" i="5"/>
  <c r="C70" i="5"/>
  <c r="C53" i="5"/>
  <c r="C30" i="5"/>
  <c r="C31" i="5"/>
  <c r="C33" i="5"/>
  <c r="C34" i="5"/>
  <c r="C35" i="5"/>
  <c r="C36" i="5"/>
  <c r="C37" i="5"/>
  <c r="C38" i="5"/>
  <c r="C39" i="5"/>
  <c r="C40" i="5"/>
  <c r="C41" i="5"/>
  <c r="C42" i="5"/>
  <c r="C43" i="5"/>
  <c r="C44" i="5"/>
  <c r="C45" i="5"/>
  <c r="C46" i="5"/>
  <c r="C29" i="5"/>
  <c r="C53" i="2" l="1"/>
  <c r="C54" i="2"/>
  <c r="C55" i="2"/>
  <c r="C56" i="2"/>
  <c r="C57" i="2"/>
  <c r="C58" i="2"/>
  <c r="C59" i="2"/>
  <c r="C60" i="2"/>
  <c r="C61" i="2"/>
  <c r="C62" i="2"/>
  <c r="C63" i="2"/>
  <c r="C64" i="2"/>
  <c r="C65" i="2"/>
  <c r="C66" i="2"/>
  <c r="C67" i="2"/>
  <c r="C68" i="2"/>
  <c r="C69" i="2"/>
  <c r="C29" i="2"/>
  <c r="C30" i="2"/>
  <c r="C31" i="2"/>
  <c r="C32" i="2"/>
  <c r="C33" i="2"/>
  <c r="C34" i="2"/>
  <c r="C35" i="2"/>
  <c r="C36" i="2"/>
  <c r="C37" i="2"/>
  <c r="C38" i="2"/>
  <c r="C39" i="2"/>
  <c r="C40" i="2"/>
  <c r="C41" i="2"/>
  <c r="C42" i="2"/>
  <c r="C43" i="2"/>
  <c r="C44" i="2"/>
  <c r="C45" i="2"/>
  <c r="C28" i="2"/>
  <c r="Q57" i="49" l="1"/>
  <c r="O57" i="49"/>
  <c r="N57" i="49"/>
  <c r="M57" i="49"/>
  <c r="L57" i="49"/>
  <c r="K57" i="49"/>
  <c r="J57" i="49"/>
  <c r="G8" i="49"/>
  <c r="G9" i="49"/>
  <c r="G10" i="49"/>
  <c r="G11" i="49"/>
  <c r="G12" i="49"/>
  <c r="G13" i="49"/>
  <c r="G14" i="49"/>
  <c r="G15" i="49"/>
  <c r="G16" i="49"/>
  <c r="G17" i="49"/>
  <c r="G18" i="49"/>
  <c r="G19" i="49"/>
  <c r="G20" i="49"/>
  <c r="G21" i="49"/>
  <c r="G22" i="49"/>
  <c r="G23" i="49"/>
  <c r="G24" i="49"/>
  <c r="G25" i="49"/>
  <c r="G26" i="49"/>
  <c r="G27" i="49"/>
  <c r="G28" i="49"/>
  <c r="G29" i="49"/>
  <c r="G30" i="49"/>
  <c r="G31" i="49"/>
  <c r="G32" i="49"/>
  <c r="G33" i="49"/>
  <c r="G34" i="49"/>
  <c r="G35" i="49"/>
  <c r="G36" i="49"/>
  <c r="G37" i="49"/>
  <c r="G38" i="49"/>
  <c r="G39" i="49"/>
  <c r="G40" i="49"/>
  <c r="G41" i="49"/>
  <c r="G42" i="49"/>
  <c r="G43" i="49"/>
  <c r="G44" i="49"/>
  <c r="G45" i="49"/>
  <c r="G46" i="49"/>
  <c r="G47" i="49"/>
  <c r="G48" i="49"/>
  <c r="G49" i="49"/>
  <c r="G50" i="49"/>
  <c r="G51" i="49"/>
  <c r="G52" i="49"/>
  <c r="G53" i="49"/>
  <c r="G54" i="49"/>
  <c r="G55" i="49"/>
  <c r="G56" i="49"/>
  <c r="G7" i="49"/>
  <c r="F57" i="49"/>
  <c r="G57" i="49" s="1"/>
  <c r="I57" i="49" l="1"/>
  <c r="D57" i="49" l="1"/>
  <c r="C57" i="49"/>
  <c r="C53" i="15" l="1"/>
  <c r="C54" i="15"/>
  <c r="C55" i="15"/>
  <c r="C56" i="15"/>
  <c r="C57" i="15"/>
  <c r="C58" i="15"/>
  <c r="C59" i="15"/>
  <c r="C60" i="15"/>
  <c r="C61" i="15"/>
  <c r="C62" i="15"/>
  <c r="C63" i="15"/>
  <c r="C64" i="15"/>
  <c r="C65" i="15"/>
  <c r="C66" i="15"/>
  <c r="C67" i="15"/>
  <c r="C68" i="15"/>
  <c r="D23" i="42" l="1"/>
  <c r="D24" i="44"/>
  <c r="D23" i="45"/>
  <c r="C23" i="42" l="1"/>
  <c r="C24" i="44"/>
  <c r="C48" i="44" s="1"/>
  <c r="C23" i="45"/>
  <c r="C47" i="42" l="1"/>
  <c r="C69" i="15"/>
</calcChain>
</file>

<file path=xl/sharedStrings.xml><?xml version="1.0" encoding="utf-8"?>
<sst xmlns="http://schemas.openxmlformats.org/spreadsheetml/2006/main" count="925" uniqueCount="134">
  <si>
    <t>CANARIAS</t>
  </si>
  <si>
    <t>CANTABRIA</t>
  </si>
  <si>
    <t>GALICIA</t>
  </si>
  <si>
    <t>LA RIOJA</t>
  </si>
  <si>
    <t>Ejecuciones hipotecarias presentadas por TSJ</t>
  </si>
  <si>
    <t>Despidos presentados por TSJ</t>
  </si>
  <si>
    <t>Reclamaciones de cantidad presentadas por TSJ</t>
  </si>
  <si>
    <t>CASTILLA MANCHA</t>
  </si>
  <si>
    <t>EXTREMADURA</t>
  </si>
  <si>
    <t>TOTAL</t>
  </si>
  <si>
    <t>Despidos</t>
  </si>
  <si>
    <t>Concursos</t>
  </si>
  <si>
    <t>CATALUÑA</t>
  </si>
  <si>
    <t xml:space="preserve"> </t>
  </si>
  <si>
    <t>Embargos</t>
  </si>
  <si>
    <t>Lanzamientos</t>
  </si>
  <si>
    <t>Monitorios</t>
  </si>
  <si>
    <t>Monitorios presentados por TSJ</t>
  </si>
  <si>
    <t xml:space="preserve">LA RIOJA </t>
  </si>
  <si>
    <t>ILLES BALEARS</t>
  </si>
  <si>
    <t>COMUNITAT VALENCIANA</t>
  </si>
  <si>
    <t>CASTILLA - LA MANCHA</t>
  </si>
  <si>
    <t>CASTILLA -LA MANCHA</t>
  </si>
  <si>
    <t>PAÍS VASCO</t>
  </si>
  <si>
    <t>ANDALUCÍA</t>
  </si>
  <si>
    <t>ARAGÓN</t>
  </si>
  <si>
    <t>CASTILLA Y LEÓN</t>
  </si>
  <si>
    <t>CASTILLA - LEÓN</t>
  </si>
  <si>
    <t>Ejecuciones hipotecarias</t>
  </si>
  <si>
    <t>Definiciones y conceptos</t>
  </si>
  <si>
    <t xml:space="preserve">Comprende aquellos procedimientos que, declarados y tramitados en los Juzgados de lo Mercantil, procede su apertura para cualquier deudor, sea persona natural o jurídica, que no pueda cumplir regularmente sus obligaciones exigibles. Se incluyen tanto los concursos ordinarios, como los abreviados, así como los voluntarios y  necesarios. Las entidades que integran la organización territorial del Estado, los organismos públicos y demás entes de derecho público no pueden ser declaradas en concurso </t>
  </si>
  <si>
    <t>Demandas por reclamaciones de cantidad registradas en los Juzgados de lo Social donde se incluye, igualmente, responsabilidad civil por incumplimiento de obligaciones en materia de Seguridad Social, recargo por omisión de medidas de seguridad e higiene en el trabajo, tercerías en ejecución de sentencias y sanciones disciplinarias.</t>
  </si>
  <si>
    <t xml:space="preserve">Se computan aquellos procedimientos que, tramitados en los Juzgados de Primera Instancia, permiten exigir el pago de las deudas  garantizadas por prenda o hipoteca al acreedor con escritura de hipoteca a su favor, debidamente inscrita en el Registro de la Propiedad </t>
  </si>
  <si>
    <t>Lanzamientos recibidos en los Servicios Comunes por TSJ</t>
  </si>
  <si>
    <t>Se ha dejado de publicar la serie de embargos por la escasa fiabilidad del dato, puesto que en este caso, muchos juzgados practican directamente el embargo sin que sea necesaria la intervención de los servicios comunes.  Las bajadas que se venian observando se deben más a esta causa que a una verdadera reducción del número de embargos practicados</t>
  </si>
  <si>
    <t xml:space="preserve">Demandas registradas en los Juzgados de lo Social donde se incluye, asimismo, la extinción por causas objetivas y la impugnación de modificación de condiciones de trabajo o traslados individuales </t>
  </si>
  <si>
    <t xml:space="preserve">Procedimientos especiales previstos para reclamar deudas dinerarias liquidas, determinadas, vencidas y exigibles, cuando dichas deudas consten en algún tipo de documento. Son competentes los Juzgados de Primera Instancia del domicilio o lugar de residencia del deudor. Se incluyen las cantidades debidas en concepto de gastos comunes de Comunidades de propietarios de inmuebles urbanos </t>
  </si>
  <si>
    <t>Se contabiliza un lanzamiento por cada bien inmueble cuyo lanzamiento o entrega posesoria se acuerde, con independencia de los señalamientos que genere y del tipo de proceso en el que se acuerde o la fase en que éste se encuentre, siempre que implique un cambio en la posesión de un inmueble, y sin tener en cuenta si se trata de una finca rústica o urbana ni si es o no una vivienda. A efectos estadísticos, se incluirán en este apartado tanto los lanzamientos que se acuerden en fase de ejecución como las entregas de posesión, o las resoluciones que supongan la entrega mediata por entrega voluntaria del bien sea ésta a la parte directamente o en el órgano judicial</t>
  </si>
  <si>
    <t>Lanzamientos con cumplimiento positivo en los Servicios Comunes  por TSJ</t>
  </si>
  <si>
    <t>Lanzamientos con cumplimiento positivo</t>
  </si>
  <si>
    <t>Aquellos lanzamientos en los que el servicio común ha podido practicar el lanzamiento acordado por el juzgado</t>
  </si>
  <si>
    <t>Lanzamientos practicados por los servicios comunes v. practicados por los juzgados</t>
  </si>
  <si>
    <r>
      <t>En las localidades donde existen servicios comunes de notificaciones y embargos, estos reciben de los juzgados el encargo de practicar los lanzamientos. Al no existir este tipo de servicios en todos los partidos judiciales, el dato que se obtiene de los mismos tiene interés para seguir la evolución histórica pero no para conocer el volumen total de lanzamientos. El dato recogido en los juzgados de primera instancia y de primera instancia e instrucción (disponible desde el 1T de 2013) si debe ser exhaustivo pero no ofrece una evolución anterior al primer trimestre de 2013 (cuando se incluyo por primera vez en los boletines estadísticos). Se dispone de los lanzamiento practicados, y desglosado según se deriven de ejecuciones hipotecarias, de procedimientos de la Ley de arrendamientos Urbanos (principalmente corresponderán a alquileres impagados) o a otras causas (laudos arbitrales, procesos de familia, etc.).</t>
    </r>
    <r>
      <rPr>
        <b/>
        <sz val="11"/>
        <rFont val="Verdana"/>
        <family val="2"/>
      </rPr>
      <t xml:space="preserve"> EN NINGUN CASO DEBE SUMARSE EL NUMERO DE LOS PRACTICADOS POR LOS JUZGADOS DE PRIMERA INSTANCIA CON EL DE LOS PRACTICADOS EN LOS SERVICIOS COMUNES</t>
    </r>
  </si>
  <si>
    <t>La modificacion de la Ley Organica del Poder Judicial de 21 de julio de 2015 (BOE de 22-7-2015), que entró en vigor el 1 de octubre</t>
  </si>
  <si>
    <t>atribuye la competencia de los concursos de persona natural que no sea empresarios a los juzgados de primera instancia</t>
  </si>
  <si>
    <t>Acciones individuales sobre condiciones generales incluidas en contratos de financiación con garantías reales inmobiliarias cuyo prestatario sea una persona física</t>
  </si>
  <si>
    <t>Asuntos ingresados</t>
  </si>
  <si>
    <t>Sentencias</t>
  </si>
  <si>
    <t>Concursos de personas naturales no empresarios presentados en Juzgados de Primera Instancia por TSJ</t>
  </si>
  <si>
    <t>Lanzamientos consecuencia de ejecución hipotecaria en los Juzgados de 1ª Instancia por TSJ</t>
  </si>
  <si>
    <t>Total lanzamientos practicados en los Juzgados de 1º Instancia por TSJ</t>
  </si>
  <si>
    <t>Lanzamientos consecuencia de la Ley de Arrendamientos Urbanos en los Juzgados de 1º Instancia por TSJ</t>
  </si>
  <si>
    <t>Otros lanzamientos practicados en los Juzgados de 1º Instancia por TSJ</t>
  </si>
  <si>
    <t>Reclamaciones cantidad</t>
  </si>
  <si>
    <t>Concursos presentados en  Juzgados de lo Mercantil por TSJ</t>
  </si>
  <si>
    <t>Verbales posesorios por ocupación ilegal de viviendas</t>
  </si>
  <si>
    <r>
      <t xml:space="preserve">Son procedimientos para  que las </t>
    </r>
    <r>
      <rPr>
        <b/>
        <sz val="10"/>
        <color theme="1"/>
        <rFont val="Verdana"/>
        <family val="2"/>
      </rPr>
      <t>personas físicas</t>
    </r>
    <r>
      <rPr>
        <sz val="10"/>
        <color theme="1"/>
        <rFont val="Verdana"/>
        <family val="2"/>
      </rPr>
      <t xml:space="preserve">, y las </t>
    </r>
    <r>
      <rPr>
        <b/>
        <sz val="10"/>
        <color theme="1"/>
        <rFont val="Verdana"/>
        <family val="2"/>
      </rPr>
      <t>entidades sin ánimo de lucro</t>
    </r>
    <r>
      <rPr>
        <sz val="10"/>
        <color theme="1"/>
        <rFont val="Verdana"/>
        <family val="2"/>
      </rPr>
      <t xml:space="preserve"> con derecho a poseer una vivienda, que sean titulares legítimas  de ésta, y las </t>
    </r>
    <r>
      <rPr>
        <b/>
        <sz val="10"/>
        <color theme="1"/>
        <rFont val="Verdana"/>
        <family val="2"/>
      </rPr>
      <t>entidades públicas propietarias o poseedoras legítimas de vivienda social</t>
    </r>
    <r>
      <rPr>
        <sz val="10"/>
        <color theme="1"/>
        <rFont val="Verdana"/>
        <family val="2"/>
      </rPr>
      <t xml:space="preserve">, que se ven privados ilegalmente y sin su consentimiento de la posesión de su vivienda, puedan recobrar la posesión en los supuestos de ocupación ilegal de viviendas. </t>
    </r>
  </si>
  <si>
    <t>Total de concursos presentados por TSJ</t>
  </si>
  <si>
    <t>ASTURIAS, PRINCIPADO</t>
  </si>
  <si>
    <t>MADRID, COMUNIDAD</t>
  </si>
  <si>
    <t>MURCIA, REGIÓN</t>
  </si>
  <si>
    <t>NAVARRA, COM. FORAL</t>
  </si>
  <si>
    <t>20-T1</t>
  </si>
  <si>
    <t>20-T2</t>
  </si>
  <si>
    <t xml:space="preserve">  </t>
  </si>
  <si>
    <t xml:space="preserve">Total concursos presentados en J. Mercantil </t>
  </si>
  <si>
    <t>A CORUÑA</t>
  </si>
  <si>
    <t>ALBACETE</t>
  </si>
  <si>
    <t>ALICANTE</t>
  </si>
  <si>
    <t>ALMERIA</t>
  </si>
  <si>
    <t>ARABA/ALAVA</t>
  </si>
  <si>
    <t>ASTURIAS</t>
  </si>
  <si>
    <t>AVILA</t>
  </si>
  <si>
    <t>BADAJOZ</t>
  </si>
  <si>
    <t>BARCELONA</t>
  </si>
  <si>
    <t>BIZKAIA</t>
  </si>
  <si>
    <t>BURGOS</t>
  </si>
  <si>
    <t>CACERES</t>
  </si>
  <si>
    <t>CADIZ</t>
  </si>
  <si>
    <t>CASTELLON</t>
  </si>
  <si>
    <t>CIUDAD REAL</t>
  </si>
  <si>
    <t>CORDOBA</t>
  </si>
  <si>
    <t>CUENCA</t>
  </si>
  <si>
    <t>GIPUZKOA</t>
  </si>
  <si>
    <t>GIRONA</t>
  </si>
  <si>
    <t>GRANADA</t>
  </si>
  <si>
    <t>GUADALAJARA</t>
  </si>
  <si>
    <t>HUELVA</t>
  </si>
  <si>
    <t>HUESCA</t>
  </si>
  <si>
    <t>JAEN</t>
  </si>
  <si>
    <t>LAS PALMAS</t>
  </si>
  <si>
    <t>LEON</t>
  </si>
  <si>
    <t>LLEIDA</t>
  </si>
  <si>
    <t>LUGO</t>
  </si>
  <si>
    <t>MADRID</t>
  </si>
  <si>
    <t>MALAGA</t>
  </si>
  <si>
    <t>MURCIA</t>
  </si>
  <si>
    <t>NAVARRA</t>
  </si>
  <si>
    <t>OURENSE</t>
  </si>
  <si>
    <t>PALENCIA</t>
  </si>
  <si>
    <t>PONTEVEDRA</t>
  </si>
  <si>
    <t>SALAMANCA</t>
  </si>
  <si>
    <t>SANTA CRUZ DE TENERIFE</t>
  </si>
  <si>
    <t>SEGOVIA</t>
  </si>
  <si>
    <t>SEVILLA</t>
  </si>
  <si>
    <t>SORIA</t>
  </si>
  <si>
    <t>TARRAGONA</t>
  </si>
  <si>
    <t>TERUEL</t>
  </si>
  <si>
    <t>TOLEDO</t>
  </si>
  <si>
    <t>VALENCIA</t>
  </si>
  <si>
    <t>VALLADOLID</t>
  </si>
  <si>
    <t>ZAMORA</t>
  </si>
  <si>
    <t>ZARAGOZA</t>
  </si>
  <si>
    <t>Total de concursos presentados</t>
  </si>
  <si>
    <t>Concursos personas juridicas presentados</t>
  </si>
  <si>
    <t>Monitorios ingresados</t>
  </si>
  <si>
    <t>Total Lanzamientos practicados</t>
  </si>
  <si>
    <t>Lanzamientos derivados LAU practicados</t>
  </si>
  <si>
    <t>Lanzamientos derivados EH practicados</t>
  </si>
  <si>
    <t>Verbales posesorios por ocupación ilegal viviendas ingresados</t>
  </si>
  <si>
    <t>Clausulas suelo ingresados</t>
  </si>
  <si>
    <t>Datos provinciales</t>
  </si>
  <si>
    <t>C. VALENCIANA</t>
  </si>
  <si>
    <t>i</t>
  </si>
  <si>
    <t xml:space="preserve">Concursos personas naturales no empresarias presentados </t>
  </si>
  <si>
    <t>Concursos personas fisicas empresarias presentados</t>
  </si>
  <si>
    <t>Demandas despido ingresadas</t>
  </si>
  <si>
    <t>Ejecuciones hipotecarias  ingresadas</t>
  </si>
  <si>
    <t>Resto lanzamiento practicados</t>
  </si>
  <si>
    <t>Demandas reclamación de cantidad ingresadas</t>
  </si>
  <si>
    <t>A</t>
  </si>
  <si>
    <t>Evolución 2020/2021</t>
  </si>
  <si>
    <t>Evolución 2020 /2021</t>
  </si>
  <si>
    <t>Ingresados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</si>
</sst>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numFmt numFmtId="166" formatCode="#,##0.0"/>
  </numFmts>
  <fonts count="48" x14ac:knownFonts="1">
    <font>
      <sz val="10"/>
      <name val="Arial"/>
    </font>
    <font>
      <sz val="11"/>
      <color theme="1"/>
      <name val="Verdana"/>
      <family val="2"/>
      <scheme val="minor"/>
    </font>
    <font>
      <sz val="11"/>
      <color theme="1"/>
      <name val="Verdana"/>
      <family val="2"/>
      <scheme val="minor"/>
    </font>
    <font>
      <sz val="10"/>
      <name val="Arial"/>
      <family val="2"/>
    </font>
    <font>
      <b/>
      <u/>
      <sz val="12"/>
      <color indexed="12"/>
      <name val="Arial"/>
      <family val="2"/>
    </font>
    <font>
      <sz val="10"/>
      <name val="Arial"/>
      <family val="2"/>
    </font>
    <font>
      <sz val="8"/>
      <name val="MS Sans Serif"/>
      <family val="2"/>
    </font>
    <font>
      <sz val="8"/>
      <name val="Arial"/>
      <family val="2"/>
    </font>
    <font>
      <sz val="10"/>
      <name val="Arial"/>
      <family val="2"/>
    </font>
    <font>
      <sz val="10"/>
      <name val="Arial"/>
      <family val="2"/>
    </font>
    <font>
      <b/>
      <u/>
      <sz val="12"/>
      <color indexed="12"/>
      <name val="Verdana"/>
      <family val="2"/>
    </font>
    <font>
      <sz val="10"/>
      <name val="Verdana"/>
      <family val="2"/>
    </font>
    <font>
      <sz val="9"/>
      <name val="Verdana"/>
      <family val="2"/>
    </font>
    <font>
      <b/>
      <u/>
      <sz val="11"/>
      <color indexed="12"/>
      <name val="Verdana"/>
      <family val="2"/>
    </font>
    <font>
      <sz val="11"/>
      <name val="Verdana"/>
      <family val="2"/>
    </font>
    <font>
      <b/>
      <sz val="12"/>
      <name val="Verdana"/>
      <family val="2"/>
    </font>
    <font>
      <b/>
      <sz val="11"/>
      <name val="Verdana"/>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1"/>
      <color theme="1"/>
      <name val="Verdana"/>
      <family val="2"/>
      <scheme val="minor"/>
    </font>
    <font>
      <sz val="11"/>
      <name val="Verdana"/>
      <family val="2"/>
      <scheme val="minor"/>
    </font>
    <font>
      <b/>
      <sz val="12"/>
      <color indexed="18"/>
      <name val="Verdana"/>
      <family val="2"/>
      <scheme val="minor"/>
    </font>
    <font>
      <sz val="12"/>
      <color indexed="18"/>
      <name val="Verdana"/>
      <family val="2"/>
      <scheme val="minor"/>
    </font>
    <font>
      <sz val="10"/>
      <name val="Verdana"/>
      <family val="2"/>
      <scheme val="minor"/>
    </font>
    <font>
      <b/>
      <sz val="10"/>
      <color indexed="18"/>
      <name val="Verdana"/>
      <family val="2"/>
      <scheme val="minor"/>
    </font>
    <font>
      <sz val="10"/>
      <color indexed="18"/>
      <name val="Verdana"/>
      <family val="2"/>
      <scheme val="minor"/>
    </font>
    <font>
      <sz val="12"/>
      <name val="Verdana"/>
      <family val="2"/>
      <scheme val="minor"/>
    </font>
    <font>
      <sz val="11"/>
      <color indexed="18"/>
      <name val="Verdana"/>
      <family val="2"/>
      <scheme val="minor"/>
    </font>
    <font>
      <b/>
      <sz val="9"/>
      <color rgb="FFFF0000"/>
      <name val="Verdana"/>
      <family val="2"/>
      <scheme val="minor"/>
    </font>
    <font>
      <sz val="9"/>
      <name val="Verdana"/>
      <family val="2"/>
      <scheme val="minor"/>
    </font>
    <font>
      <sz val="7"/>
      <color theme="0" tint="-0.499984740745262"/>
      <name val="Verdana"/>
      <family val="2"/>
      <scheme val="major"/>
    </font>
    <font>
      <b/>
      <sz val="11"/>
      <color theme="4"/>
      <name val="Verdana"/>
      <family val="2"/>
    </font>
    <font>
      <b/>
      <sz val="10"/>
      <color theme="0"/>
      <name val="Verdana"/>
      <family val="2"/>
    </font>
    <font>
      <sz val="10"/>
      <color theme="1"/>
      <name val="Verdana"/>
      <family val="2"/>
    </font>
    <font>
      <b/>
      <sz val="12"/>
      <color theme="0"/>
      <name val="Verdana"/>
      <family val="2"/>
    </font>
    <font>
      <b/>
      <sz val="11"/>
      <color theme="0"/>
      <name val="Verdana"/>
      <family val="2"/>
    </font>
    <font>
      <sz val="10"/>
      <color theme="3"/>
      <name val="Verdana"/>
      <family val="2"/>
      <scheme val="minor"/>
    </font>
    <font>
      <b/>
      <sz val="10"/>
      <color theme="1"/>
      <name val="Verdana"/>
      <family val="2"/>
    </font>
    <font>
      <b/>
      <sz val="18"/>
      <color rgb="FFFFFFFF"/>
      <name val="Calibri"/>
      <family val="2"/>
    </font>
    <font>
      <sz val="10"/>
      <color rgb="FF92D050"/>
      <name val="Arial"/>
      <family val="2"/>
    </font>
    <font>
      <sz val="10"/>
      <color rgb="FFFF0000"/>
      <name val="Arial"/>
      <family val="2"/>
    </font>
  </fonts>
  <fills count="4">
    <fill>
      <patternFill patternType="none"/>
    </fill>
    <fill>
      <patternFill patternType="gray125"/>
    </fill>
    <fill>
      <patternFill patternType="solid">
        <fgColor theme="4"/>
        <bgColor indexed="64"/>
      </patternFill>
    </fill>
    <fill>
      <patternFill patternType="solid">
        <fgColor theme="4" tint="0.39997558519241921"/>
        <bgColor indexed="64"/>
      </patternFill>
    </fill>
  </fills>
  <borders count="15">
    <border>
      <left/>
      <right/>
      <top/>
      <bottom/>
      <diagonal/>
    </border>
    <border>
      <left/>
      <right/>
      <top/>
      <bottom style="medium">
        <color theme="4" tint="0.79998168889431442"/>
      </bottom>
      <diagonal/>
    </border>
    <border>
      <left/>
      <right/>
      <top/>
      <bottom style="thin">
        <color theme="0"/>
      </bottom>
      <diagonal/>
    </border>
    <border>
      <left style="thick">
        <color theme="4"/>
      </left>
      <right style="medium">
        <color theme="0"/>
      </right>
      <top style="thick">
        <color theme="4"/>
      </top>
      <bottom style="thick">
        <color theme="4"/>
      </bottom>
      <diagonal/>
    </border>
    <border>
      <left/>
      <right style="thick">
        <color theme="4"/>
      </right>
      <top style="thick">
        <color theme="4"/>
      </top>
      <bottom style="thick">
        <color theme="4"/>
      </bottom>
      <diagonal/>
    </border>
    <border>
      <left style="thick">
        <color theme="4"/>
      </left>
      <right style="medium">
        <color theme="0"/>
      </right>
      <top style="thick">
        <color theme="4"/>
      </top>
      <bottom/>
      <diagonal/>
    </border>
    <border>
      <left/>
      <right style="thick">
        <color theme="4"/>
      </right>
      <top/>
      <bottom style="thick">
        <color theme="4"/>
      </bottom>
      <diagonal/>
    </border>
    <border>
      <left/>
      <right style="thick">
        <color theme="4"/>
      </right>
      <top style="thick">
        <color theme="4"/>
      </top>
      <bottom/>
      <diagonal/>
    </border>
    <border>
      <left style="thick">
        <color theme="4"/>
      </left>
      <right style="medium">
        <color theme="0"/>
      </right>
      <top/>
      <bottom/>
      <diagonal/>
    </border>
    <border>
      <left/>
      <right style="thick">
        <color theme="4"/>
      </right>
      <top/>
      <bottom/>
      <diagonal/>
    </border>
    <border>
      <left style="thick">
        <color theme="4"/>
      </left>
      <right style="medium">
        <color theme="0"/>
      </right>
      <top/>
      <bottom style="thick">
        <color theme="4"/>
      </bottom>
      <diagonal/>
    </border>
    <border>
      <left/>
      <right/>
      <top/>
      <bottom style="medium">
        <color theme="4" tint="0.79995117038483843"/>
      </bottom>
      <diagonal/>
    </border>
    <border>
      <left/>
      <right/>
      <top style="medium">
        <color theme="4"/>
      </top>
      <bottom style="medium">
        <color theme="4"/>
      </bottom>
      <diagonal/>
    </border>
    <border>
      <left/>
      <right style="thin">
        <color theme="0"/>
      </right>
      <top/>
      <bottom style="thin">
        <color theme="0"/>
      </bottom>
      <diagonal/>
    </border>
    <border>
      <left/>
      <right style="thin">
        <color theme="0"/>
      </right>
      <top style="medium">
        <color theme="4"/>
      </top>
      <bottom style="medium">
        <color theme="4"/>
      </bottom>
      <diagonal/>
    </border>
  </borders>
  <cellStyleXfs count="188">
    <xf numFmtId="0" fontId="0" fillId="0" borderId="0"/>
    <xf numFmtId="0" fontId="4" fillId="0" borderId="0" applyNumberFormat="0" applyFill="0" applyBorder="0" applyAlignment="0" applyProtection="0">
      <alignment vertical="top"/>
      <protection locked="0"/>
    </xf>
    <xf numFmtId="0" fontId="4" fillId="0" borderId="0" applyNumberFormat="0" applyFill="0" applyBorder="0" applyAlignment="0" applyProtection="0">
      <alignment vertical="top"/>
      <protection locked="0"/>
    </xf>
    <xf numFmtId="0" fontId="26" fillId="0" borderId="0"/>
    <xf numFmtId="0" fontId="6" fillId="0" borderId="0"/>
    <xf numFmtId="0" fontId="9" fillId="0" borderId="0"/>
    <xf numFmtId="0" fontId="5" fillId="0" borderId="0"/>
    <xf numFmtId="0" fontId="5" fillId="0" borderId="0"/>
    <xf numFmtId="0" fontId="5" fillId="0" borderId="0"/>
    <xf numFmtId="0" fontId="26" fillId="0" borderId="0"/>
    <xf numFmtId="0" fontId="5" fillId="0" borderId="0"/>
    <xf numFmtId="0" fontId="17" fillId="0" borderId="0"/>
    <xf numFmtId="0" fontId="5" fillId="0" borderId="0"/>
    <xf numFmtId="0" fontId="5" fillId="0" borderId="0"/>
    <xf numFmtId="0" fontId="5" fillId="0" borderId="0"/>
    <xf numFmtId="0" fontId="5" fillId="0" borderId="0"/>
    <xf numFmtId="0" fontId="5" fillId="0" borderId="0"/>
    <xf numFmtId="0" fontId="26" fillId="0" borderId="0"/>
    <xf numFmtId="0" fontId="5" fillId="0" borderId="0"/>
    <xf numFmtId="0" fontId="5" fillId="0" borderId="0"/>
    <xf numFmtId="0" fontId="5" fillId="0" borderId="0"/>
    <xf numFmtId="0" fontId="5" fillId="0" borderId="0"/>
    <xf numFmtId="0" fontId="6" fillId="0" borderId="0"/>
    <xf numFmtId="9" fontId="5" fillId="0" borderId="0" applyFont="0" applyFill="0" applyBorder="0" applyAlignment="0" applyProtection="0"/>
    <xf numFmtId="9" fontId="5" fillId="0" borderId="0" applyFont="0" applyFill="0" applyBorder="0" applyAlignment="0" applyProtection="0"/>
    <xf numFmtId="9" fontId="23" fillId="0" borderId="0" applyFont="0" applyFill="0" applyBorder="0" applyAlignment="0" applyProtection="0"/>
    <xf numFmtId="9" fontId="24"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24"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25" fillId="0" borderId="0" applyFont="0" applyFill="0" applyBorder="0" applyAlignment="0" applyProtection="0"/>
    <xf numFmtId="9" fontId="8"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17"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18"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19" fillId="0" borderId="0" applyFont="0" applyFill="0" applyBorder="0" applyAlignment="0" applyProtection="0"/>
    <xf numFmtId="9" fontId="20"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21"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21"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19"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20"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21"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21" fillId="0" borderId="0" applyFont="0" applyFill="0" applyBorder="0" applyAlignment="0" applyProtection="0"/>
    <xf numFmtId="9" fontId="5" fillId="0" borderId="0" applyFont="0" applyFill="0" applyBorder="0" applyAlignment="0" applyProtection="0"/>
    <xf numFmtId="9" fontId="22" fillId="0" borderId="0" applyFont="0" applyFill="0" applyBorder="0" applyAlignment="0" applyProtection="0"/>
    <xf numFmtId="9" fontId="5" fillId="0" borderId="0" applyFont="0" applyFill="0" applyBorder="0" applyAlignment="0" applyProtection="0"/>
    <xf numFmtId="0" fontId="2" fillId="0" borderId="0"/>
    <xf numFmtId="0" fontId="3" fillId="0" borderId="0"/>
    <xf numFmtId="0" fontId="4" fillId="0" borderId="0" applyNumberFormat="0" applyFill="0" applyBorder="0" applyAlignment="0" applyProtection="0">
      <alignment vertical="top"/>
      <protection locked="0"/>
    </xf>
    <xf numFmtId="0" fontId="2" fillId="0" borderId="0"/>
    <xf numFmtId="0" fontId="3" fillId="0" borderId="0"/>
    <xf numFmtId="0" fontId="3" fillId="0" borderId="0"/>
    <xf numFmtId="0" fontId="3" fillId="0" borderId="0"/>
    <xf numFmtId="0" fontId="3" fillId="0" borderId="0"/>
    <xf numFmtId="0" fontId="2"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93">
    <xf numFmtId="0" fontId="0" fillId="0" borderId="0" xfId="0"/>
    <xf numFmtId="0" fontId="34" fillId="0" borderId="0" xfId="0" applyFont="1" applyFill="1"/>
    <xf numFmtId="0" fontId="13" fillId="0" borderId="0" xfId="1" applyFont="1" applyFill="1" applyBorder="1" applyAlignment="1" applyProtection="1"/>
    <xf numFmtId="0" fontId="13" fillId="0" borderId="0" xfId="1" applyFont="1" applyFill="1" applyAlignment="1" applyProtection="1">
      <alignment horizontal="left"/>
    </xf>
    <xf numFmtId="0" fontId="14" fillId="0" borderId="0" xfId="0" applyFont="1" applyFill="1" applyBorder="1"/>
    <xf numFmtId="0" fontId="15" fillId="0" borderId="0" xfId="0" applyFont="1" applyFill="1" applyBorder="1"/>
    <xf numFmtId="0" fontId="10" fillId="0" borderId="0" xfId="1" applyFont="1" applyFill="1" applyBorder="1" applyAlignment="1" applyProtection="1"/>
    <xf numFmtId="0" fontId="13" fillId="0" borderId="0" xfId="1" applyFont="1" applyFill="1" applyBorder="1" applyAlignment="1" applyProtection="1">
      <alignment horizontal="center"/>
    </xf>
    <xf numFmtId="0" fontId="12" fillId="0" borderId="0" xfId="6" applyFont="1" applyFill="1" applyBorder="1" applyAlignment="1">
      <alignment horizontal="center"/>
    </xf>
    <xf numFmtId="0" fontId="12" fillId="0" borderId="0" xfId="6" applyFont="1" applyFill="1" applyAlignment="1">
      <alignment horizontal="center"/>
    </xf>
    <xf numFmtId="0" fontId="37" fillId="0" borderId="0" xfId="6" applyFont="1" applyFill="1" applyBorder="1" applyAlignment="1">
      <alignment horizontal="center"/>
    </xf>
    <xf numFmtId="0" fontId="28" fillId="0" borderId="0" xfId="0" applyFont="1" applyFill="1"/>
    <xf numFmtId="0" fontId="29" fillId="0" borderId="0" xfId="0" applyFont="1" applyFill="1"/>
    <xf numFmtId="0" fontId="30" fillId="0" borderId="0" xfId="0" applyFont="1" applyFill="1"/>
    <xf numFmtId="164" fontId="30" fillId="0" borderId="0" xfId="0" applyNumberFormat="1" applyFont="1" applyFill="1"/>
    <xf numFmtId="0" fontId="28" fillId="0" borderId="0" xfId="0" applyFont="1" applyFill="1" applyBorder="1"/>
    <xf numFmtId="3" fontId="32" fillId="0" borderId="0" xfId="0" applyNumberFormat="1" applyFont="1" applyFill="1" applyBorder="1"/>
    <xf numFmtId="0" fontId="32" fillId="0" borderId="0" xfId="0" applyFont="1" applyFill="1" applyBorder="1"/>
    <xf numFmtId="3" fontId="30" fillId="0" borderId="0" xfId="0" applyNumberFormat="1" applyFont="1" applyFill="1"/>
    <xf numFmtId="0" fontId="0" fillId="0" borderId="0" xfId="0" applyFill="1" applyAlignment="1"/>
    <xf numFmtId="0" fontId="14" fillId="0" borderId="0" xfId="0" applyFont="1" applyFill="1" applyBorder="1" applyAlignment="1">
      <alignment horizontal="left"/>
    </xf>
    <xf numFmtId="164" fontId="40" fillId="0" borderId="1" xfId="0" applyNumberFormat="1" applyFont="1" applyBorder="1" applyAlignment="1">
      <alignment vertical="center"/>
    </xf>
    <xf numFmtId="0" fontId="39" fillId="2" borderId="2" xfId="0" applyFont="1" applyFill="1" applyBorder="1" applyAlignment="1">
      <alignment horizontal="center" vertical="center"/>
    </xf>
    <xf numFmtId="0" fontId="39" fillId="2" borderId="2" xfId="0" applyFont="1" applyFill="1" applyBorder="1" applyAlignment="1">
      <alignment horizontal="center" vertical="center" wrapText="1"/>
    </xf>
    <xf numFmtId="3" fontId="40" fillId="0" borderId="1" xfId="0" applyNumberFormat="1" applyFont="1" applyBorder="1" applyAlignment="1">
      <alignment vertical="center"/>
    </xf>
    <xf numFmtId="0" fontId="27" fillId="0" borderId="0" xfId="0" applyFont="1" applyFill="1"/>
    <xf numFmtId="0" fontId="40" fillId="0" borderId="4" xfId="0" applyNumberFormat="1" applyFont="1" applyBorder="1" applyAlignment="1">
      <alignment vertical="center" wrapText="1"/>
    </xf>
    <xf numFmtId="0" fontId="40" fillId="0" borderId="6" xfId="0" applyNumberFormat="1" applyFont="1" applyBorder="1" applyAlignment="1">
      <alignment vertical="center" wrapText="1"/>
    </xf>
    <xf numFmtId="0" fontId="40" fillId="0" borderId="7" xfId="0" applyNumberFormat="1" applyFont="1" applyBorder="1" applyAlignment="1">
      <alignment vertical="center" wrapText="1"/>
    </xf>
    <xf numFmtId="0" fontId="40" fillId="0" borderId="9" xfId="0" applyNumberFormat="1" applyFont="1" applyBorder="1" applyAlignment="1">
      <alignment vertical="center" wrapText="1"/>
    </xf>
    <xf numFmtId="0" fontId="41" fillId="3" borderId="3" xfId="0" applyFont="1" applyFill="1" applyBorder="1" applyAlignment="1" applyProtection="1">
      <alignment vertical="center" wrapText="1"/>
      <protection locked="0"/>
    </xf>
    <xf numFmtId="0" fontId="41" fillId="3" borderId="5" xfId="0" applyFont="1" applyFill="1" applyBorder="1" applyAlignment="1" applyProtection="1">
      <alignment vertical="center" wrapText="1"/>
      <protection locked="0"/>
    </xf>
    <xf numFmtId="0" fontId="41" fillId="3" borderId="8" xfId="0" applyFont="1" applyFill="1" applyBorder="1" applyAlignment="1" applyProtection="1">
      <alignment vertical="center" wrapText="1"/>
      <protection locked="0"/>
    </xf>
    <xf numFmtId="0" fontId="41" fillId="3" borderId="10" xfId="0" applyFont="1" applyFill="1" applyBorder="1" applyAlignment="1" applyProtection="1">
      <alignment vertical="center" wrapText="1"/>
      <protection locked="0"/>
    </xf>
    <xf numFmtId="0" fontId="41" fillId="3" borderId="3" xfId="0" applyFont="1" applyFill="1" applyBorder="1" applyAlignment="1" applyProtection="1">
      <alignment horizontal="left" vertical="center" wrapText="1"/>
      <protection locked="0"/>
    </xf>
    <xf numFmtId="0" fontId="33" fillId="0" borderId="0" xfId="0" applyFont="1" applyFill="1"/>
    <xf numFmtId="0" fontId="32" fillId="0" borderId="0" xfId="0" applyFont="1" applyFill="1"/>
    <xf numFmtId="0" fontId="28" fillId="0" borderId="0" xfId="0" applyFont="1" applyFill="1" applyAlignment="1">
      <alignment horizontal="left"/>
    </xf>
    <xf numFmtId="0" fontId="38" fillId="0" borderId="11" xfId="0" applyFont="1" applyFill="1" applyBorder="1" applyAlignment="1" applyProtection="1">
      <alignment horizontal="left" vertical="center" wrapText="1"/>
      <protection locked="0"/>
    </xf>
    <xf numFmtId="0" fontId="42" fillId="3" borderId="12" xfId="0" applyFont="1" applyFill="1" applyBorder="1" applyAlignment="1" applyProtection="1">
      <alignment horizontal="left" vertical="center" wrapText="1"/>
      <protection locked="0"/>
    </xf>
    <xf numFmtId="3" fontId="42" fillId="3" borderId="12" xfId="0" applyNumberFormat="1" applyFont="1" applyFill="1" applyBorder="1" applyAlignment="1" applyProtection="1">
      <alignment vertical="center"/>
      <protection locked="0"/>
    </xf>
    <xf numFmtId="0" fontId="28" fillId="0" borderId="0" xfId="0" applyFont="1" applyFill="1" applyAlignment="1">
      <alignment vertical="center" wrapText="1"/>
    </xf>
    <xf numFmtId="0" fontId="30" fillId="0" borderId="0" xfId="0" applyFont="1" applyFill="1" applyAlignment="1">
      <alignment wrapText="1"/>
    </xf>
    <xf numFmtId="0" fontId="39" fillId="2" borderId="13" xfId="0" applyFont="1" applyFill="1" applyBorder="1" applyAlignment="1">
      <alignment horizontal="center" vertical="center"/>
    </xf>
    <xf numFmtId="0" fontId="39" fillId="2" borderId="13" xfId="0" applyFont="1" applyFill="1" applyBorder="1" applyAlignment="1">
      <alignment horizontal="center" vertical="center" wrapText="1"/>
    </xf>
    <xf numFmtId="164" fontId="42" fillId="3" borderId="14" xfId="0" applyNumberFormat="1" applyFont="1" applyFill="1" applyBorder="1" applyAlignment="1" applyProtection="1">
      <alignment vertical="center"/>
      <protection locked="0"/>
    </xf>
    <xf numFmtId="0" fontId="0" fillId="0" borderId="0" xfId="0" applyFill="1" applyAlignment="1">
      <alignment vertical="center"/>
    </xf>
    <xf numFmtId="164" fontId="42" fillId="3" borderId="12" xfId="0" applyNumberFormat="1" applyFont="1" applyFill="1" applyBorder="1" applyAlignment="1" applyProtection="1">
      <alignment horizontal="right" vertical="center" wrapText="1"/>
      <protection locked="0"/>
    </xf>
    <xf numFmtId="0" fontId="43" fillId="0" borderId="0" xfId="0" applyFont="1" applyFill="1"/>
    <xf numFmtId="0" fontId="30" fillId="0" borderId="0" xfId="0" applyFont="1" applyFill="1" applyAlignment="1">
      <alignment vertical="center"/>
    </xf>
    <xf numFmtId="0" fontId="0" fillId="0" borderId="0" xfId="0" applyFill="1" applyAlignment="1"/>
    <xf numFmtId="0" fontId="0" fillId="0" borderId="0" xfId="0" applyFill="1" applyAlignment="1"/>
    <xf numFmtId="0" fontId="28" fillId="0" borderId="0" xfId="0" applyFont="1" applyFill="1" applyAlignment="1">
      <alignment wrapText="1"/>
    </xf>
    <xf numFmtId="0" fontId="0" fillId="0" borderId="0" xfId="0" applyFill="1" applyAlignment="1"/>
    <xf numFmtId="0" fontId="28" fillId="0" borderId="0" xfId="0" applyFont="1" applyFill="1" applyAlignment="1"/>
    <xf numFmtId="3" fontId="29" fillId="0" borderId="0" xfId="0" applyNumberFormat="1" applyFont="1" applyFill="1" applyBorder="1"/>
    <xf numFmtId="0" fontId="31" fillId="0" borderId="0" xfId="0" applyFont="1" applyFill="1"/>
    <xf numFmtId="0" fontId="30" fillId="0" borderId="0" xfId="22" applyFont="1" applyFill="1" applyAlignment="1">
      <alignment horizontal="left" wrapText="1"/>
    </xf>
    <xf numFmtId="0" fontId="36" fillId="0" borderId="0" xfId="0" applyFont="1" applyFill="1"/>
    <xf numFmtId="0" fontId="36" fillId="0" borderId="0" xfId="6" applyFont="1" applyFill="1"/>
    <xf numFmtId="0" fontId="35" fillId="0" borderId="0" xfId="6" applyFont="1" applyFill="1" applyAlignment="1">
      <alignment vertical="center"/>
    </xf>
    <xf numFmtId="0" fontId="28" fillId="0" borderId="0" xfId="0" applyFont="1" applyFill="1" applyBorder="1" applyAlignment="1">
      <alignment wrapText="1"/>
    </xf>
    <xf numFmtId="0" fontId="4" fillId="0" borderId="0" xfId="1" applyFill="1" applyAlignment="1" applyProtection="1"/>
    <xf numFmtId="0" fontId="0" fillId="0" borderId="0" xfId="0" applyFill="1"/>
    <xf numFmtId="3" fontId="0" fillId="0" borderId="0" xfId="0" applyNumberFormat="1" applyFill="1"/>
    <xf numFmtId="3" fontId="40" fillId="0" borderId="1" xfId="0" applyNumberFormat="1" applyFont="1" applyBorder="1" applyAlignment="1">
      <alignment vertical="center" wrapText="1"/>
    </xf>
    <xf numFmtId="3" fontId="42" fillId="3" borderId="12" xfId="0" applyNumberFormat="1" applyFont="1" applyFill="1" applyBorder="1" applyAlignment="1" applyProtection="1">
      <alignment vertical="center" wrapText="1"/>
      <protection locked="0"/>
    </xf>
    <xf numFmtId="0" fontId="41" fillId="2" borderId="2" xfId="0" applyFont="1" applyFill="1" applyBorder="1" applyAlignment="1">
      <alignment horizontal="center" vertical="center" wrapText="1"/>
    </xf>
    <xf numFmtId="0" fontId="37" fillId="0" borderId="0" xfId="6" applyFont="1" applyFill="1" applyBorder="1" applyAlignment="1"/>
    <xf numFmtId="3" fontId="42" fillId="3" borderId="14" xfId="0" applyNumberFormat="1" applyFont="1" applyFill="1" applyBorder="1" applyAlignment="1" applyProtection="1">
      <alignment vertical="center" wrapText="1"/>
      <protection locked="0"/>
    </xf>
    <xf numFmtId="3" fontId="40" fillId="0" borderId="0" xfId="0" applyNumberFormat="1" applyFont="1" applyFill="1" applyBorder="1" applyAlignment="1">
      <alignment vertical="center" wrapText="1"/>
    </xf>
    <xf numFmtId="164" fontId="40" fillId="0" borderId="0" xfId="0" applyNumberFormat="1" applyFont="1" applyFill="1" applyBorder="1" applyAlignment="1">
      <alignment vertical="center"/>
    </xf>
    <xf numFmtId="3" fontId="40" fillId="0" borderId="0" xfId="0" applyNumberFormat="1" applyFont="1" applyFill="1" applyBorder="1" applyAlignment="1">
      <alignment vertical="center"/>
    </xf>
    <xf numFmtId="3" fontId="2" fillId="0" borderId="0" xfId="93" applyNumberFormat="1"/>
    <xf numFmtId="0" fontId="30" fillId="0" borderId="2" xfId="0" applyFont="1" applyFill="1" applyBorder="1"/>
    <xf numFmtId="10" fontId="0" fillId="0" borderId="0" xfId="0" applyNumberFormat="1" applyFill="1"/>
    <xf numFmtId="0" fontId="38" fillId="0" borderId="0" xfId="1" applyFont="1" applyAlignment="1" applyProtection="1">
      <alignment horizontal="left" vertical="center"/>
    </xf>
    <xf numFmtId="0" fontId="28" fillId="0" borderId="0" xfId="0" applyFont="1" applyFill="1" applyAlignment="1">
      <alignment horizontal="left" vertical="center" wrapText="1"/>
    </xf>
    <xf numFmtId="0" fontId="0" fillId="0" borderId="0" xfId="0" applyFill="1" applyAlignment="1"/>
    <xf numFmtId="166" fontId="40" fillId="0" borderId="1" xfId="0" applyNumberFormat="1" applyFont="1" applyBorder="1" applyAlignment="1">
      <alignment vertical="center"/>
    </xf>
    <xf numFmtId="165" fontId="42" fillId="3" borderId="12" xfId="0" applyNumberFormat="1" applyFont="1" applyFill="1" applyBorder="1" applyAlignment="1" applyProtection="1">
      <alignment horizontal="right" vertical="center" wrapText="1"/>
      <protection locked="0"/>
    </xf>
    <xf numFmtId="0" fontId="45" fillId="0" borderId="0" xfId="0" applyFont="1"/>
    <xf numFmtId="0" fontId="30" fillId="0" borderId="0" xfId="0" applyFont="1"/>
    <xf numFmtId="0" fontId="46" fillId="0" borderId="0" xfId="0" applyFont="1" applyFill="1"/>
    <xf numFmtId="0" fontId="47" fillId="0" borderId="0" xfId="0" applyFont="1" applyFill="1"/>
    <xf numFmtId="0" fontId="38" fillId="0" borderId="0" xfId="1" applyFont="1" applyAlignment="1" applyProtection="1">
      <alignment horizontal="left" vertical="center"/>
    </xf>
    <xf numFmtId="0" fontId="12" fillId="0" borderId="0" xfId="10" applyFont="1" applyFill="1" applyBorder="1" applyAlignment="1"/>
    <xf numFmtId="0" fontId="11" fillId="0" borderId="0" xfId="10" applyFont="1" applyFill="1" applyBorder="1" applyAlignment="1"/>
    <xf numFmtId="0" fontId="12" fillId="0" borderId="0" xfId="6" applyFont="1" applyFill="1" applyBorder="1" applyAlignment="1">
      <alignment horizontal="center"/>
    </xf>
    <xf numFmtId="0" fontId="12" fillId="0" borderId="0" xfId="6" applyFont="1" applyFill="1" applyAlignment="1">
      <alignment horizontal="center"/>
    </xf>
    <xf numFmtId="0" fontId="28" fillId="0" borderId="0" xfId="0" applyFont="1" applyFill="1" applyAlignment="1">
      <alignment horizontal="left" vertical="center" wrapText="1"/>
    </xf>
    <xf numFmtId="0" fontId="0" fillId="0" borderId="0" xfId="0" applyFill="1" applyAlignment="1"/>
    <xf numFmtId="0" fontId="28" fillId="0" borderId="0" xfId="0" applyFont="1" applyFill="1" applyAlignment="1">
      <alignment horizontal="left" wrapText="1"/>
    </xf>
  </cellXfs>
  <cellStyles count="188">
    <cellStyle name="Hipervínculo" xfId="1" builtinId="8"/>
    <cellStyle name="Hipervínculo 2" xfId="2" xr:uid="{00000000-0005-0000-0000-000001000000}"/>
    <cellStyle name="Hipervínculo 3" xfId="92" xr:uid="{00000000-0005-0000-0000-000002000000}"/>
    <cellStyle name="Normal" xfId="0" builtinId="0"/>
    <cellStyle name="Normal 10" xfId="180" xr:uid="{00000000-0005-0000-0000-000004000000}"/>
    <cellStyle name="Normal 11" xfId="179" xr:uid="{00000000-0005-0000-0000-000005000000}"/>
    <cellStyle name="Normal 2" xfId="3" xr:uid="{00000000-0005-0000-0000-000006000000}"/>
    <cellStyle name="Normal 2 2" xfId="4" xr:uid="{00000000-0005-0000-0000-000007000000}"/>
    <cellStyle name="Normal 2 3" xfId="93" xr:uid="{00000000-0005-0000-0000-000008000000}"/>
    <cellStyle name="Normal 2 3 2" xfId="185" xr:uid="{00000000-0005-0000-0000-000009000000}"/>
    <cellStyle name="Normal 2 4" xfId="181" xr:uid="{00000000-0005-0000-0000-00000A000000}"/>
    <cellStyle name="Normal 3" xfId="5" xr:uid="{00000000-0005-0000-0000-00000B000000}"/>
    <cellStyle name="Normal 3 2" xfId="6" xr:uid="{00000000-0005-0000-0000-00000C000000}"/>
    <cellStyle name="Normal 3 2 2" xfId="7" xr:uid="{00000000-0005-0000-0000-00000D000000}"/>
    <cellStyle name="Normal 3 2 2 2" xfId="96" xr:uid="{00000000-0005-0000-0000-00000E000000}"/>
    <cellStyle name="Normal 3 2 3" xfId="95" xr:uid="{00000000-0005-0000-0000-00000F000000}"/>
    <cellStyle name="Normal 3 3" xfId="8" xr:uid="{00000000-0005-0000-0000-000010000000}"/>
    <cellStyle name="Normal 3 3 2" xfId="97" xr:uid="{00000000-0005-0000-0000-000011000000}"/>
    <cellStyle name="Normal 3 4" xfId="9" xr:uid="{00000000-0005-0000-0000-000012000000}"/>
    <cellStyle name="Normal 3 4 2" xfId="98" xr:uid="{00000000-0005-0000-0000-000013000000}"/>
    <cellStyle name="Normal 3 4 2 2" xfId="186" xr:uid="{00000000-0005-0000-0000-000014000000}"/>
    <cellStyle name="Normal 3 4 3" xfId="182" xr:uid="{00000000-0005-0000-0000-000015000000}"/>
    <cellStyle name="Normal 3 5" xfId="94" xr:uid="{00000000-0005-0000-0000-000016000000}"/>
    <cellStyle name="Normal 4" xfId="10" xr:uid="{00000000-0005-0000-0000-000017000000}"/>
    <cellStyle name="Normal 4 2" xfId="11" xr:uid="{00000000-0005-0000-0000-000018000000}"/>
    <cellStyle name="Normal 4 2 2" xfId="12" xr:uid="{00000000-0005-0000-0000-000019000000}"/>
    <cellStyle name="Normal 4 2 2 2" xfId="13" xr:uid="{00000000-0005-0000-0000-00001A000000}"/>
    <cellStyle name="Normal 4 2 2 2 2" xfId="102" xr:uid="{00000000-0005-0000-0000-00001B000000}"/>
    <cellStyle name="Normal 4 2 2 3" xfId="101" xr:uid="{00000000-0005-0000-0000-00001C000000}"/>
    <cellStyle name="Normal 4 2 3" xfId="14" xr:uid="{00000000-0005-0000-0000-00001D000000}"/>
    <cellStyle name="Normal 4 2 3 2" xfId="103" xr:uid="{00000000-0005-0000-0000-00001E000000}"/>
    <cellStyle name="Normal 4 2 4" xfId="100" xr:uid="{00000000-0005-0000-0000-00001F000000}"/>
    <cellStyle name="Normal 4 3" xfId="15" xr:uid="{00000000-0005-0000-0000-000020000000}"/>
    <cellStyle name="Normal 4 3 2" xfId="104" xr:uid="{00000000-0005-0000-0000-000021000000}"/>
    <cellStyle name="Normal 4 4" xfId="99" xr:uid="{00000000-0005-0000-0000-000022000000}"/>
    <cellStyle name="Normal 5" xfId="16" xr:uid="{00000000-0005-0000-0000-000023000000}"/>
    <cellStyle name="Normal 5 2" xfId="17" xr:uid="{00000000-0005-0000-0000-000024000000}"/>
    <cellStyle name="Normal 5 2 2" xfId="106" xr:uid="{00000000-0005-0000-0000-000025000000}"/>
    <cellStyle name="Normal 5 2 2 2" xfId="187" xr:uid="{00000000-0005-0000-0000-000026000000}"/>
    <cellStyle name="Normal 5 2 3" xfId="183" xr:uid="{00000000-0005-0000-0000-000027000000}"/>
    <cellStyle name="Normal 5 3" xfId="105" xr:uid="{00000000-0005-0000-0000-000028000000}"/>
    <cellStyle name="Normal 6" xfId="18" xr:uid="{00000000-0005-0000-0000-000029000000}"/>
    <cellStyle name="Normal 6 2" xfId="19" xr:uid="{00000000-0005-0000-0000-00002A000000}"/>
    <cellStyle name="Normal 6 2 2" xfId="108" xr:uid="{00000000-0005-0000-0000-00002B000000}"/>
    <cellStyle name="Normal 6 3" xfId="107" xr:uid="{00000000-0005-0000-0000-00002C000000}"/>
    <cellStyle name="Normal 7" xfId="20" xr:uid="{00000000-0005-0000-0000-00002D000000}"/>
    <cellStyle name="Normal 7 2" xfId="21" xr:uid="{00000000-0005-0000-0000-00002E000000}"/>
    <cellStyle name="Normal 7 2 2" xfId="110" xr:uid="{00000000-0005-0000-0000-00002F000000}"/>
    <cellStyle name="Normal 7 3" xfId="109" xr:uid="{00000000-0005-0000-0000-000030000000}"/>
    <cellStyle name="Normal 8" xfId="91" xr:uid="{00000000-0005-0000-0000-000031000000}"/>
    <cellStyle name="Normal 8 2" xfId="178" xr:uid="{00000000-0005-0000-0000-000032000000}"/>
    <cellStyle name="Normal 9" xfId="90" xr:uid="{00000000-0005-0000-0000-000033000000}"/>
    <cellStyle name="Normal 9 2" xfId="184" xr:uid="{00000000-0005-0000-0000-000034000000}"/>
    <cellStyle name="Normal_Concursos presentados TSJ" xfId="22" xr:uid="{00000000-0005-0000-0000-000035000000}"/>
    <cellStyle name="Porcentaje 10" xfId="23" xr:uid="{00000000-0005-0000-0000-000037000000}"/>
    <cellStyle name="Porcentaje 10 2" xfId="24" xr:uid="{00000000-0005-0000-0000-000038000000}"/>
    <cellStyle name="Porcentaje 10 2 2" xfId="112" xr:uid="{00000000-0005-0000-0000-000039000000}"/>
    <cellStyle name="Porcentaje 10 3" xfId="111" xr:uid="{00000000-0005-0000-0000-00003A000000}"/>
    <cellStyle name="Porcentaje 11" xfId="25" xr:uid="{00000000-0005-0000-0000-00003B000000}"/>
    <cellStyle name="Porcentaje 11 2" xfId="26" xr:uid="{00000000-0005-0000-0000-00003C000000}"/>
    <cellStyle name="Porcentaje 11 2 2" xfId="27" xr:uid="{00000000-0005-0000-0000-00003D000000}"/>
    <cellStyle name="Porcentaje 11 2 2 2" xfId="115" xr:uid="{00000000-0005-0000-0000-00003E000000}"/>
    <cellStyle name="Porcentaje 11 2 3" xfId="28" xr:uid="{00000000-0005-0000-0000-00003F000000}"/>
    <cellStyle name="Porcentaje 11 2 3 2" xfId="116" xr:uid="{00000000-0005-0000-0000-000040000000}"/>
    <cellStyle name="Porcentaje 11 2 4" xfId="29" xr:uid="{00000000-0005-0000-0000-000041000000}"/>
    <cellStyle name="Porcentaje 11 2 4 2" xfId="117" xr:uid="{00000000-0005-0000-0000-000042000000}"/>
    <cellStyle name="Porcentaje 11 2 5" xfId="114" xr:uid="{00000000-0005-0000-0000-000043000000}"/>
    <cellStyle name="Porcentaje 11 3" xfId="30" xr:uid="{00000000-0005-0000-0000-000044000000}"/>
    <cellStyle name="Porcentaje 11 3 2" xfId="118" xr:uid="{00000000-0005-0000-0000-000045000000}"/>
    <cellStyle name="Porcentaje 11 4" xfId="31" xr:uid="{00000000-0005-0000-0000-000046000000}"/>
    <cellStyle name="Porcentaje 11 4 2" xfId="119" xr:uid="{00000000-0005-0000-0000-000047000000}"/>
    <cellStyle name="Porcentaje 11 5" xfId="113" xr:uid="{00000000-0005-0000-0000-000048000000}"/>
    <cellStyle name="Porcentaje 12" xfId="32" xr:uid="{00000000-0005-0000-0000-000049000000}"/>
    <cellStyle name="Porcentaje 12 2" xfId="33" xr:uid="{00000000-0005-0000-0000-00004A000000}"/>
    <cellStyle name="Porcentaje 12 2 2" xfId="121" xr:uid="{00000000-0005-0000-0000-00004B000000}"/>
    <cellStyle name="Porcentaje 12 3" xfId="34" xr:uid="{00000000-0005-0000-0000-00004C000000}"/>
    <cellStyle name="Porcentaje 12 3 2" xfId="122" xr:uid="{00000000-0005-0000-0000-00004D000000}"/>
    <cellStyle name="Porcentaje 12 4" xfId="35" xr:uid="{00000000-0005-0000-0000-00004E000000}"/>
    <cellStyle name="Porcentaje 12 4 2" xfId="123" xr:uid="{00000000-0005-0000-0000-00004F000000}"/>
    <cellStyle name="Porcentaje 12 5" xfId="120" xr:uid="{00000000-0005-0000-0000-000050000000}"/>
    <cellStyle name="Porcentaje 13" xfId="36" xr:uid="{00000000-0005-0000-0000-000051000000}"/>
    <cellStyle name="Porcentaje 13 2" xfId="37" xr:uid="{00000000-0005-0000-0000-000052000000}"/>
    <cellStyle name="Porcentaje 13 2 2" xfId="125" xr:uid="{00000000-0005-0000-0000-000053000000}"/>
    <cellStyle name="Porcentaje 13 3" xfId="38" xr:uid="{00000000-0005-0000-0000-000054000000}"/>
    <cellStyle name="Porcentaje 13 3 2" xfId="126" xr:uid="{00000000-0005-0000-0000-000055000000}"/>
    <cellStyle name="Porcentaje 13 4" xfId="124" xr:uid="{00000000-0005-0000-0000-000056000000}"/>
    <cellStyle name="Porcentaje 14" xfId="39" xr:uid="{00000000-0005-0000-0000-000057000000}"/>
    <cellStyle name="Porcentaje 14 2" xfId="40" xr:uid="{00000000-0005-0000-0000-000058000000}"/>
    <cellStyle name="Porcentaje 14 2 2" xfId="128" xr:uid="{00000000-0005-0000-0000-000059000000}"/>
    <cellStyle name="Porcentaje 14 3" xfId="127" xr:uid="{00000000-0005-0000-0000-00005A000000}"/>
    <cellStyle name="Porcentaje 15" xfId="41" xr:uid="{00000000-0005-0000-0000-00005B000000}"/>
    <cellStyle name="Porcentaje 15 2" xfId="129" xr:uid="{00000000-0005-0000-0000-00005C000000}"/>
    <cellStyle name="Porcentaje 2" xfId="42" xr:uid="{00000000-0005-0000-0000-00005D000000}"/>
    <cellStyle name="Porcentaje 2 2" xfId="43" xr:uid="{00000000-0005-0000-0000-00005E000000}"/>
    <cellStyle name="Porcentaje 2 2 2" xfId="44" xr:uid="{00000000-0005-0000-0000-00005F000000}"/>
    <cellStyle name="Porcentaje 2 2 2 2" xfId="132" xr:uid="{00000000-0005-0000-0000-000060000000}"/>
    <cellStyle name="Porcentaje 2 2 3" xfId="131" xr:uid="{00000000-0005-0000-0000-000061000000}"/>
    <cellStyle name="Porcentaje 2 3" xfId="45" xr:uid="{00000000-0005-0000-0000-000062000000}"/>
    <cellStyle name="Porcentaje 2 3 2" xfId="133" xr:uid="{00000000-0005-0000-0000-000063000000}"/>
    <cellStyle name="Porcentaje 2 4" xfId="130" xr:uid="{00000000-0005-0000-0000-000064000000}"/>
    <cellStyle name="Porcentaje 3" xfId="46" xr:uid="{00000000-0005-0000-0000-000065000000}"/>
    <cellStyle name="Porcentaje 3 2" xfId="47" xr:uid="{00000000-0005-0000-0000-000066000000}"/>
    <cellStyle name="Porcentaje 3 2 2" xfId="48" xr:uid="{00000000-0005-0000-0000-000067000000}"/>
    <cellStyle name="Porcentaje 3 2 2 2" xfId="136" xr:uid="{00000000-0005-0000-0000-000068000000}"/>
    <cellStyle name="Porcentaje 3 2 3" xfId="135" xr:uid="{00000000-0005-0000-0000-000069000000}"/>
    <cellStyle name="Porcentaje 3 3" xfId="49" xr:uid="{00000000-0005-0000-0000-00006A000000}"/>
    <cellStyle name="Porcentaje 3 3 2" xfId="137" xr:uid="{00000000-0005-0000-0000-00006B000000}"/>
    <cellStyle name="Porcentaje 3 4" xfId="134" xr:uid="{00000000-0005-0000-0000-00006C000000}"/>
    <cellStyle name="Porcentaje 4" xfId="50" xr:uid="{00000000-0005-0000-0000-00006D000000}"/>
    <cellStyle name="Porcentaje 4 2" xfId="51" xr:uid="{00000000-0005-0000-0000-00006E000000}"/>
    <cellStyle name="Porcentaje 4 2 2" xfId="52" xr:uid="{00000000-0005-0000-0000-00006F000000}"/>
    <cellStyle name="Porcentaje 4 2 2 2" xfId="140" xr:uid="{00000000-0005-0000-0000-000070000000}"/>
    <cellStyle name="Porcentaje 4 2 3" xfId="139" xr:uid="{00000000-0005-0000-0000-000071000000}"/>
    <cellStyle name="Porcentaje 4 3" xfId="53" xr:uid="{00000000-0005-0000-0000-000072000000}"/>
    <cellStyle name="Porcentaje 4 3 2" xfId="54" xr:uid="{00000000-0005-0000-0000-000073000000}"/>
    <cellStyle name="Porcentaje 4 3 2 2" xfId="142" xr:uid="{00000000-0005-0000-0000-000074000000}"/>
    <cellStyle name="Porcentaje 4 3 3" xfId="141" xr:uid="{00000000-0005-0000-0000-000075000000}"/>
    <cellStyle name="Porcentaje 4 4" xfId="55" xr:uid="{00000000-0005-0000-0000-000076000000}"/>
    <cellStyle name="Porcentaje 4 4 2" xfId="56" xr:uid="{00000000-0005-0000-0000-000077000000}"/>
    <cellStyle name="Porcentaje 4 4 2 2" xfId="144" xr:uid="{00000000-0005-0000-0000-000078000000}"/>
    <cellStyle name="Porcentaje 4 4 3" xfId="143" xr:uid="{00000000-0005-0000-0000-000079000000}"/>
    <cellStyle name="Porcentaje 4 5" xfId="57" xr:uid="{00000000-0005-0000-0000-00007A000000}"/>
    <cellStyle name="Porcentaje 4 5 2" xfId="145" xr:uid="{00000000-0005-0000-0000-00007B000000}"/>
    <cellStyle name="Porcentaje 4 6" xfId="138" xr:uid="{00000000-0005-0000-0000-00007C000000}"/>
    <cellStyle name="Porcentaje 5" xfId="58" xr:uid="{00000000-0005-0000-0000-00007D000000}"/>
    <cellStyle name="Porcentaje 5 2" xfId="59" xr:uid="{00000000-0005-0000-0000-00007E000000}"/>
    <cellStyle name="Porcentaje 5 2 2" xfId="60" xr:uid="{00000000-0005-0000-0000-00007F000000}"/>
    <cellStyle name="Porcentaje 5 2 2 2" xfId="61" xr:uid="{00000000-0005-0000-0000-000080000000}"/>
    <cellStyle name="Porcentaje 5 2 2 2 2" xfId="149" xr:uid="{00000000-0005-0000-0000-000081000000}"/>
    <cellStyle name="Porcentaje 5 2 2 3" xfId="148" xr:uid="{00000000-0005-0000-0000-000082000000}"/>
    <cellStyle name="Porcentaje 5 2 3" xfId="62" xr:uid="{00000000-0005-0000-0000-000083000000}"/>
    <cellStyle name="Porcentaje 5 2 3 2" xfId="63" xr:uid="{00000000-0005-0000-0000-000084000000}"/>
    <cellStyle name="Porcentaje 5 2 3 2 2" xfId="151" xr:uid="{00000000-0005-0000-0000-000085000000}"/>
    <cellStyle name="Porcentaje 5 2 3 3" xfId="150" xr:uid="{00000000-0005-0000-0000-000086000000}"/>
    <cellStyle name="Porcentaje 5 2 4" xfId="64" xr:uid="{00000000-0005-0000-0000-000087000000}"/>
    <cellStyle name="Porcentaje 5 2 4 2" xfId="65" xr:uid="{00000000-0005-0000-0000-000088000000}"/>
    <cellStyle name="Porcentaje 5 2 4 2 2" xfId="153" xr:uid="{00000000-0005-0000-0000-000089000000}"/>
    <cellStyle name="Porcentaje 5 2 4 3" xfId="152" xr:uid="{00000000-0005-0000-0000-00008A000000}"/>
    <cellStyle name="Porcentaje 5 2 5" xfId="66" xr:uid="{00000000-0005-0000-0000-00008B000000}"/>
    <cellStyle name="Porcentaje 5 2 5 2" xfId="154" xr:uid="{00000000-0005-0000-0000-00008C000000}"/>
    <cellStyle name="Porcentaje 5 2 6" xfId="147" xr:uid="{00000000-0005-0000-0000-00008D000000}"/>
    <cellStyle name="Porcentaje 5 3" xfId="67" xr:uid="{00000000-0005-0000-0000-00008E000000}"/>
    <cellStyle name="Porcentaje 5 3 2" xfId="68" xr:uid="{00000000-0005-0000-0000-00008F000000}"/>
    <cellStyle name="Porcentaje 5 3 2 2" xfId="156" xr:uid="{00000000-0005-0000-0000-000090000000}"/>
    <cellStyle name="Porcentaje 5 3 3" xfId="155" xr:uid="{00000000-0005-0000-0000-000091000000}"/>
    <cellStyle name="Porcentaje 5 4" xfId="69" xr:uid="{00000000-0005-0000-0000-000092000000}"/>
    <cellStyle name="Porcentaje 5 4 2" xfId="70" xr:uid="{00000000-0005-0000-0000-000093000000}"/>
    <cellStyle name="Porcentaje 5 4 2 2" xfId="158" xr:uid="{00000000-0005-0000-0000-000094000000}"/>
    <cellStyle name="Porcentaje 5 4 3" xfId="157" xr:uid="{00000000-0005-0000-0000-000095000000}"/>
    <cellStyle name="Porcentaje 5 5" xfId="71" xr:uid="{00000000-0005-0000-0000-000096000000}"/>
    <cellStyle name="Porcentaje 5 5 2" xfId="72" xr:uid="{00000000-0005-0000-0000-000097000000}"/>
    <cellStyle name="Porcentaje 5 5 2 2" xfId="160" xr:uid="{00000000-0005-0000-0000-000098000000}"/>
    <cellStyle name="Porcentaje 5 5 3" xfId="159" xr:uid="{00000000-0005-0000-0000-000099000000}"/>
    <cellStyle name="Porcentaje 5 6" xfId="73" xr:uid="{00000000-0005-0000-0000-00009A000000}"/>
    <cellStyle name="Porcentaje 5 6 2" xfId="161" xr:uid="{00000000-0005-0000-0000-00009B000000}"/>
    <cellStyle name="Porcentaje 5 7" xfId="146" xr:uid="{00000000-0005-0000-0000-00009C000000}"/>
    <cellStyle name="Porcentaje 6" xfId="74" xr:uid="{00000000-0005-0000-0000-00009D000000}"/>
    <cellStyle name="Porcentaje 6 2" xfId="75" xr:uid="{00000000-0005-0000-0000-00009E000000}"/>
    <cellStyle name="Porcentaje 6 2 2" xfId="76" xr:uid="{00000000-0005-0000-0000-00009F000000}"/>
    <cellStyle name="Porcentaje 6 2 2 2" xfId="164" xr:uid="{00000000-0005-0000-0000-0000A0000000}"/>
    <cellStyle name="Porcentaje 6 2 3" xfId="163" xr:uid="{00000000-0005-0000-0000-0000A1000000}"/>
    <cellStyle name="Porcentaje 6 3" xfId="77" xr:uid="{00000000-0005-0000-0000-0000A2000000}"/>
    <cellStyle name="Porcentaje 6 3 2" xfId="165" xr:uid="{00000000-0005-0000-0000-0000A3000000}"/>
    <cellStyle name="Porcentaje 6 4" xfId="162" xr:uid="{00000000-0005-0000-0000-0000A4000000}"/>
    <cellStyle name="Porcentaje 7" xfId="78" xr:uid="{00000000-0005-0000-0000-0000A5000000}"/>
    <cellStyle name="Porcentaje 7 2" xfId="79" xr:uid="{00000000-0005-0000-0000-0000A6000000}"/>
    <cellStyle name="Porcentaje 7 2 2" xfId="80" xr:uid="{00000000-0005-0000-0000-0000A7000000}"/>
    <cellStyle name="Porcentaje 7 2 2 2" xfId="168" xr:uid="{00000000-0005-0000-0000-0000A8000000}"/>
    <cellStyle name="Porcentaje 7 2 3" xfId="167" xr:uid="{00000000-0005-0000-0000-0000A9000000}"/>
    <cellStyle name="Porcentaje 7 3" xfId="81" xr:uid="{00000000-0005-0000-0000-0000AA000000}"/>
    <cellStyle name="Porcentaje 7 3 2" xfId="82" xr:uid="{00000000-0005-0000-0000-0000AB000000}"/>
    <cellStyle name="Porcentaje 7 3 2 2" xfId="170" xr:uid="{00000000-0005-0000-0000-0000AC000000}"/>
    <cellStyle name="Porcentaje 7 3 3" xfId="169" xr:uid="{00000000-0005-0000-0000-0000AD000000}"/>
    <cellStyle name="Porcentaje 7 4" xfId="83" xr:uid="{00000000-0005-0000-0000-0000AE000000}"/>
    <cellStyle name="Porcentaje 7 4 2" xfId="84" xr:uid="{00000000-0005-0000-0000-0000AF000000}"/>
    <cellStyle name="Porcentaje 7 4 2 2" xfId="172" xr:uid="{00000000-0005-0000-0000-0000B0000000}"/>
    <cellStyle name="Porcentaje 7 4 3" xfId="171" xr:uid="{00000000-0005-0000-0000-0000B1000000}"/>
    <cellStyle name="Porcentaje 7 5" xfId="85" xr:uid="{00000000-0005-0000-0000-0000B2000000}"/>
    <cellStyle name="Porcentaje 7 5 2" xfId="173" xr:uid="{00000000-0005-0000-0000-0000B3000000}"/>
    <cellStyle name="Porcentaje 7 6" xfId="166" xr:uid="{00000000-0005-0000-0000-0000B4000000}"/>
    <cellStyle name="Porcentaje 8" xfId="86" xr:uid="{00000000-0005-0000-0000-0000B5000000}"/>
    <cellStyle name="Porcentaje 8 2" xfId="87" xr:uid="{00000000-0005-0000-0000-0000B6000000}"/>
    <cellStyle name="Porcentaje 8 2 2" xfId="175" xr:uid="{00000000-0005-0000-0000-0000B7000000}"/>
    <cellStyle name="Porcentaje 8 3" xfId="174" xr:uid="{00000000-0005-0000-0000-0000B8000000}"/>
    <cellStyle name="Porcentaje 9" xfId="88" xr:uid="{00000000-0005-0000-0000-0000B9000000}"/>
    <cellStyle name="Porcentaje 9 2" xfId="89" xr:uid="{00000000-0005-0000-0000-0000BA000000}"/>
    <cellStyle name="Porcentaje 9 2 2" xfId="177" xr:uid="{00000000-0005-0000-0000-0000BB000000}"/>
    <cellStyle name="Porcentaje 9 3" xfId="176" xr:uid="{00000000-0005-0000-0000-0000BC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23.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b="1"/>
              <a:t>Concursos presentados en los J. de lo Mercantil. 2021</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'Concursos presentados Jmer TSJ'!$B$6:$B$22</c:f>
              <c:strCache>
                <c:ptCount val="17"/>
                <c:pt idx="0">
                  <c:v>ANDALUCÍA</c:v>
                </c:pt>
                <c:pt idx="1">
                  <c:v>ARAGÓN</c:v>
                </c:pt>
                <c:pt idx="2">
                  <c:v>ASTURIAS, PRINCIPADO</c:v>
                </c:pt>
                <c:pt idx="3">
                  <c:v>ILLES BALEARS</c:v>
                </c:pt>
                <c:pt idx="4">
                  <c:v>CANARIAS</c:v>
                </c:pt>
                <c:pt idx="5">
                  <c:v>CANTABRIA</c:v>
                </c:pt>
                <c:pt idx="6">
                  <c:v>CASTILLA Y LEÓN</c:v>
                </c:pt>
                <c:pt idx="7">
                  <c:v>CASTILLA - LA MANCHA</c:v>
                </c:pt>
                <c:pt idx="8">
                  <c:v>CATALUÑA</c:v>
                </c:pt>
                <c:pt idx="9">
                  <c:v>COMUNITAT VALENCIANA</c:v>
                </c:pt>
                <c:pt idx="10">
                  <c:v>EXTREMADURA</c:v>
                </c:pt>
                <c:pt idx="11">
                  <c:v>GALICIA</c:v>
                </c:pt>
                <c:pt idx="12">
                  <c:v>MADRID, COMUNIDAD</c:v>
                </c:pt>
                <c:pt idx="13">
                  <c:v>MURCIA, REGIÓN</c:v>
                </c:pt>
                <c:pt idx="14">
                  <c:v>NAVARRA, COM. FORAL</c:v>
                </c:pt>
                <c:pt idx="15">
                  <c:v>PAÍS VASCO</c:v>
                </c:pt>
                <c:pt idx="16">
                  <c:v>LA RIOJA</c:v>
                </c:pt>
              </c:strCache>
            </c:strRef>
          </c:cat>
          <c:val>
            <c:numRef>
              <c:f>'Concursos presentados Jmer TSJ'!$D$6:$D$22</c:f>
              <c:numCache>
                <c:formatCode>#,##0</c:formatCode>
                <c:ptCount val="17"/>
                <c:pt idx="0">
                  <c:v>838</c:v>
                </c:pt>
                <c:pt idx="1">
                  <c:v>175</c:v>
                </c:pt>
                <c:pt idx="2">
                  <c:v>154</c:v>
                </c:pt>
                <c:pt idx="3">
                  <c:v>206</c:v>
                </c:pt>
                <c:pt idx="4">
                  <c:v>187</c:v>
                </c:pt>
                <c:pt idx="5">
                  <c:v>61</c:v>
                </c:pt>
                <c:pt idx="6">
                  <c:v>303</c:v>
                </c:pt>
                <c:pt idx="7">
                  <c:v>256</c:v>
                </c:pt>
                <c:pt idx="8">
                  <c:v>2976</c:v>
                </c:pt>
                <c:pt idx="9">
                  <c:v>1178</c:v>
                </c:pt>
                <c:pt idx="10">
                  <c:v>104</c:v>
                </c:pt>
                <c:pt idx="11">
                  <c:v>313</c:v>
                </c:pt>
                <c:pt idx="12">
                  <c:v>1518</c:v>
                </c:pt>
                <c:pt idx="13">
                  <c:v>166</c:v>
                </c:pt>
                <c:pt idx="14">
                  <c:v>48</c:v>
                </c:pt>
                <c:pt idx="15">
                  <c:v>339</c:v>
                </c:pt>
                <c:pt idx="16">
                  <c:v>64</c:v>
                </c:pt>
              </c:numCache>
            </c:numRef>
          </c:val>
          <c:extLst>
            <c:ext xmlns:c16="http://schemas.microsoft.com/office/drawing/2014/chart" uri="{C3380CC4-5D6E-409C-BE32-E72D297353CC}">
              <c16:uniqueId val="{00000000-0EE0-44B7-93DB-6787D523D363}"/>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sz="1400" b="1"/>
              <a:t>Demandas de reclamación de cantidad presentadas por cada 100.000 habitantes. </a:t>
            </a:r>
          </a:p>
          <a:p>
            <a:pPr>
              <a:defRPr/>
            </a:pPr>
            <a:r>
              <a:rPr lang="es-ES" sz="1400" b="1"/>
              <a:t>2021</a:t>
            </a:r>
          </a:p>
        </c:rich>
      </c:tx>
      <c:layout>
        <c:manualLayout>
          <c:xMode val="edge"/>
          <c:yMode val="edge"/>
          <c:x val="0.14633738964447629"/>
          <c:y val="1.6210739614994935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barChart>
        <c:barDir val="col"/>
        <c:grouping val="clustered"/>
        <c:varyColors val="0"/>
        <c:ser>
          <c:idx val="0"/>
          <c:order val="0"/>
          <c:spPr>
            <a:solidFill>
              <a:schemeClr val="accent1"/>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'Recl. cantidad TSJ'!$B$52:$B$68</c:f>
              <c:strCache>
                <c:ptCount val="17"/>
                <c:pt idx="0">
                  <c:v>ANDALUCÍA</c:v>
                </c:pt>
                <c:pt idx="1">
                  <c:v>ARAGÓN</c:v>
                </c:pt>
                <c:pt idx="2">
                  <c:v>ASTURIAS, PRINCIPADO</c:v>
                </c:pt>
                <c:pt idx="3">
                  <c:v>ILLES BALEARS</c:v>
                </c:pt>
                <c:pt idx="4">
                  <c:v>CANARIAS</c:v>
                </c:pt>
                <c:pt idx="5">
                  <c:v>CANTABRIA</c:v>
                </c:pt>
                <c:pt idx="6">
                  <c:v>CASTILLA - LEÓN</c:v>
                </c:pt>
                <c:pt idx="7">
                  <c:v>CASTILLA - LA MANCHA</c:v>
                </c:pt>
                <c:pt idx="8">
                  <c:v>CATALUÑA</c:v>
                </c:pt>
                <c:pt idx="9">
                  <c:v>C. VALENCIANA</c:v>
                </c:pt>
                <c:pt idx="10">
                  <c:v>EXTREMADURA</c:v>
                </c:pt>
                <c:pt idx="11">
                  <c:v>GALICIA</c:v>
                </c:pt>
                <c:pt idx="12">
                  <c:v>MADRID, COMUNIDAD</c:v>
                </c:pt>
                <c:pt idx="13">
                  <c:v>MURCIA, REGIÓN</c:v>
                </c:pt>
                <c:pt idx="14">
                  <c:v>NAVARRA, COM. FORAL</c:v>
                </c:pt>
                <c:pt idx="15">
                  <c:v>PAÍS VASCO</c:v>
                </c:pt>
                <c:pt idx="16">
                  <c:v>LA RIOJA</c:v>
                </c:pt>
              </c:strCache>
            </c:strRef>
          </c:cat>
          <c:val>
            <c:numRef>
              <c:f>'Recl. cantidad TSJ'!$C$52:$C$68</c:f>
              <c:numCache>
                <c:formatCode>#,##0.0</c:formatCode>
                <c:ptCount val="17"/>
                <c:pt idx="0">
                  <c:v>240.85344157756398</c:v>
                </c:pt>
                <c:pt idx="1">
                  <c:v>203.42903847734348</c:v>
                </c:pt>
                <c:pt idx="2">
                  <c:v>382.09434350143113</c:v>
                </c:pt>
                <c:pt idx="3">
                  <c:v>199.31662870159454</c:v>
                </c:pt>
                <c:pt idx="4">
                  <c:v>349.70988667908608</c:v>
                </c:pt>
                <c:pt idx="5">
                  <c:v>335.66749414463811</c:v>
                </c:pt>
                <c:pt idx="6">
                  <c:v>288.6529069433214</c:v>
                </c:pt>
                <c:pt idx="7">
                  <c:v>217.2171420039989</c:v>
                </c:pt>
                <c:pt idx="8">
                  <c:v>185.52529174860067</c:v>
                </c:pt>
                <c:pt idx="9">
                  <c:v>210.69017887610028</c:v>
                </c:pt>
                <c:pt idx="10">
                  <c:v>184.23767415037835</c:v>
                </c:pt>
                <c:pt idx="11">
                  <c:v>310.87179506203523</c:v>
                </c:pt>
                <c:pt idx="12">
                  <c:v>344.57317614172541</c:v>
                </c:pt>
                <c:pt idx="13">
                  <c:v>146.06654259571704</c:v>
                </c:pt>
                <c:pt idx="14">
                  <c:v>161.13989089045663</c:v>
                </c:pt>
                <c:pt idx="15">
                  <c:v>405.42133602048426</c:v>
                </c:pt>
                <c:pt idx="16">
                  <c:v>252.3483720872056</c:v>
                </c:pt>
              </c:numCache>
            </c:numRef>
          </c:val>
          <c:extLst>
            <c:ext xmlns:c16="http://schemas.microsoft.com/office/drawing/2014/chart" uri="{C3380CC4-5D6E-409C-BE32-E72D297353CC}">
              <c16:uniqueId val="{00000000-8B3C-48F0-A8C5-94AD8CBD1659}"/>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es-ES" sz="1400" b="1"/>
              <a:t>Ejecuciones hipotecarias presentadas. </a:t>
            </a:r>
          </a:p>
          <a:p>
            <a:pPr>
              <a:defRPr sz="1200"/>
            </a:pPr>
            <a:r>
              <a:rPr lang="es-ES" sz="1400" b="1"/>
              <a:t>2021</a:t>
            </a:r>
          </a:p>
        </c:rich>
      </c:tx>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'Ej. Hipot. presentados TSJ '!$B$6:$B$22</c:f>
              <c:strCache>
                <c:ptCount val="17"/>
                <c:pt idx="0">
                  <c:v>ANDALUCÍA</c:v>
                </c:pt>
                <c:pt idx="1">
                  <c:v>ARAGÓN</c:v>
                </c:pt>
                <c:pt idx="2">
                  <c:v>ASTURIAS, PRINCIPADO</c:v>
                </c:pt>
                <c:pt idx="3">
                  <c:v>ILLES BALEARS</c:v>
                </c:pt>
                <c:pt idx="4">
                  <c:v>CANARIAS</c:v>
                </c:pt>
                <c:pt idx="5">
                  <c:v>CANTABRIA</c:v>
                </c:pt>
                <c:pt idx="6">
                  <c:v>CASTILLA - LEÓN</c:v>
                </c:pt>
                <c:pt idx="7">
                  <c:v>CASTILLA - LA MANCHA</c:v>
                </c:pt>
                <c:pt idx="8">
                  <c:v>CATALUÑA</c:v>
                </c:pt>
                <c:pt idx="9">
                  <c:v>C. VALENCIANA</c:v>
                </c:pt>
                <c:pt idx="10">
                  <c:v>EXTREMADURA</c:v>
                </c:pt>
                <c:pt idx="11">
                  <c:v>GALICIA</c:v>
                </c:pt>
                <c:pt idx="12">
                  <c:v>MADRID, COMUNIDAD</c:v>
                </c:pt>
                <c:pt idx="13">
                  <c:v>MURCIA, REGIÓN</c:v>
                </c:pt>
                <c:pt idx="14">
                  <c:v>NAVARRA, COM. FORAL</c:v>
                </c:pt>
                <c:pt idx="15">
                  <c:v>PAÍS VASCO</c:v>
                </c:pt>
                <c:pt idx="16">
                  <c:v>LA RIOJA</c:v>
                </c:pt>
              </c:strCache>
            </c:strRef>
          </c:cat>
          <c:val>
            <c:numRef>
              <c:f>'Ej. Hipot. presentados TSJ '!$D$6:$D$22</c:f>
              <c:numCache>
                <c:formatCode>#,##0</c:formatCode>
                <c:ptCount val="17"/>
                <c:pt idx="0">
                  <c:v>5703</c:v>
                </c:pt>
                <c:pt idx="1">
                  <c:v>612</c:v>
                </c:pt>
                <c:pt idx="2">
                  <c:v>414</c:v>
                </c:pt>
                <c:pt idx="3">
                  <c:v>494</c:v>
                </c:pt>
                <c:pt idx="4">
                  <c:v>1014</c:v>
                </c:pt>
                <c:pt idx="5">
                  <c:v>283</c:v>
                </c:pt>
                <c:pt idx="6">
                  <c:v>844</c:v>
                </c:pt>
                <c:pt idx="7">
                  <c:v>1392</c:v>
                </c:pt>
                <c:pt idx="8">
                  <c:v>5848</c:v>
                </c:pt>
                <c:pt idx="9">
                  <c:v>4794</c:v>
                </c:pt>
                <c:pt idx="10">
                  <c:v>357</c:v>
                </c:pt>
                <c:pt idx="11">
                  <c:v>893</c:v>
                </c:pt>
                <c:pt idx="12">
                  <c:v>2523</c:v>
                </c:pt>
                <c:pt idx="13">
                  <c:v>1675</c:v>
                </c:pt>
                <c:pt idx="14">
                  <c:v>200</c:v>
                </c:pt>
                <c:pt idx="15">
                  <c:v>657</c:v>
                </c:pt>
                <c:pt idx="16">
                  <c:v>171</c:v>
                </c:pt>
              </c:numCache>
            </c:numRef>
          </c:val>
          <c:extLst>
            <c:ext xmlns:c16="http://schemas.microsoft.com/office/drawing/2014/chart" uri="{C3380CC4-5D6E-409C-BE32-E72D297353CC}">
              <c16:uniqueId val="{00000000-2193-4016-BE64-E1EE95FE264E}"/>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es-ES" sz="1400" b="1"/>
              <a:t>Ejecuciones hipotecarias presentadas por cada 100.000 habitantes. </a:t>
            </a:r>
          </a:p>
          <a:p>
            <a:pPr>
              <a:defRPr sz="1200"/>
            </a:pPr>
            <a:r>
              <a:rPr lang="es-ES" sz="1400" b="1"/>
              <a:t>2021</a:t>
            </a:r>
          </a:p>
        </c:rich>
      </c:tx>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barChart>
        <c:barDir val="col"/>
        <c:grouping val="clustered"/>
        <c:varyColors val="0"/>
        <c:ser>
          <c:idx val="0"/>
          <c:order val="0"/>
          <c:spPr>
            <a:solidFill>
              <a:schemeClr val="accent1"/>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'Ej. Hipot. presentados TSJ '!$B$52:$B$68</c:f>
              <c:strCache>
                <c:ptCount val="17"/>
                <c:pt idx="0">
                  <c:v>ANDALUCÍA</c:v>
                </c:pt>
                <c:pt idx="1">
                  <c:v>ARAGÓN</c:v>
                </c:pt>
                <c:pt idx="2">
                  <c:v>ASTURIAS, PRINCIPADO</c:v>
                </c:pt>
                <c:pt idx="3">
                  <c:v>ILLES BALEARS</c:v>
                </c:pt>
                <c:pt idx="4">
                  <c:v>CANARIAS</c:v>
                </c:pt>
                <c:pt idx="5">
                  <c:v>CANTABRIA</c:v>
                </c:pt>
                <c:pt idx="6">
                  <c:v>CASTILLA - LEÓN</c:v>
                </c:pt>
                <c:pt idx="7">
                  <c:v>CASTILLA - LA MANCHA</c:v>
                </c:pt>
                <c:pt idx="8">
                  <c:v>CATALUÑA</c:v>
                </c:pt>
                <c:pt idx="9">
                  <c:v>C. VALENCIANA</c:v>
                </c:pt>
                <c:pt idx="10">
                  <c:v>EXTREMADURA</c:v>
                </c:pt>
                <c:pt idx="11">
                  <c:v>GALICIA</c:v>
                </c:pt>
                <c:pt idx="12">
                  <c:v>MADRID, COMUNIDAD</c:v>
                </c:pt>
                <c:pt idx="13">
                  <c:v>MURCIA, REGIÓN</c:v>
                </c:pt>
                <c:pt idx="14">
                  <c:v>NAVARRA, COM. FORAL</c:v>
                </c:pt>
                <c:pt idx="15">
                  <c:v>PAÍS VASCO</c:v>
                </c:pt>
                <c:pt idx="16">
                  <c:v>LA RIOJA</c:v>
                </c:pt>
              </c:strCache>
            </c:strRef>
          </c:cat>
          <c:val>
            <c:numRef>
              <c:f>'Ej. Hipot. presentados TSJ '!$C$52:$C$68</c:f>
              <c:numCache>
                <c:formatCode>#,##0.0</c:formatCode>
                <c:ptCount val="17"/>
                <c:pt idx="0">
                  <c:v>65.990255936432746</c:v>
                </c:pt>
                <c:pt idx="1">
                  <c:v>32.57130520666982</c:v>
                </c:pt>
                <c:pt idx="2">
                  <c:v>34.35468165970412</c:v>
                </c:pt>
                <c:pt idx="3">
                  <c:v>28.167980176570559</c:v>
                </c:pt>
                <c:pt idx="4">
                  <c:v>34.008103119921763</c:v>
                </c:pt>
                <c:pt idx="5">
                  <c:v>36.712671876206244</c:v>
                </c:pt>
                <c:pt idx="6">
                  <c:v>25.595865912736887</c:v>
                </c:pt>
                <c:pt idx="7">
                  <c:v>44.591758054508539</c:v>
                </c:pt>
                <c:pt idx="8">
                  <c:v>59.674989161978324</c:v>
                </c:pt>
                <c:pt idx="9">
                  <c:v>71.895317570278365</c:v>
                </c:pt>
                <c:pt idx="10">
                  <c:v>24.248416568999435</c:v>
                </c:pt>
                <c:pt idx="11">
                  <c:v>28.573342625838372</c:v>
                </c:pt>
                <c:pt idx="12">
                  <c:v>26.121375456349725</c:v>
                </c:pt>
                <c:pt idx="13">
                  <c:v>85.558256040856207</c:v>
                </c:pt>
                <c:pt idx="14">
                  <c:v>18.905106949971039</c:v>
                </c:pt>
                <c:pt idx="15">
                  <c:v>23.012793491927958</c:v>
                </c:pt>
                <c:pt idx="16">
                  <c:v>40.635920903742885</c:v>
                </c:pt>
              </c:numCache>
            </c:numRef>
          </c:val>
          <c:extLst>
            <c:ext xmlns:c16="http://schemas.microsoft.com/office/drawing/2014/chart" uri="{C3380CC4-5D6E-409C-BE32-E72D297353CC}">
              <c16:uniqueId val="{00000000-23C2-430C-8366-9EC8C287ACC1}"/>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b="1"/>
              <a:t>Monitorios presentados. </a:t>
            </a:r>
          </a:p>
          <a:p>
            <a:pPr>
              <a:defRPr/>
            </a:pPr>
            <a:r>
              <a:rPr lang="es-ES" b="1"/>
              <a:t>2021</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'Monitorios presentados TSJ  '!$B$6:$B$22</c:f>
              <c:strCache>
                <c:ptCount val="17"/>
                <c:pt idx="0">
                  <c:v>ANDALUCÍA</c:v>
                </c:pt>
                <c:pt idx="1">
                  <c:v>ARAGÓN</c:v>
                </c:pt>
                <c:pt idx="2">
                  <c:v>ASTURIAS, PRINCIPADO</c:v>
                </c:pt>
                <c:pt idx="3">
                  <c:v>ILLES BALEARS</c:v>
                </c:pt>
                <c:pt idx="4">
                  <c:v>CANARIAS</c:v>
                </c:pt>
                <c:pt idx="5">
                  <c:v>CANTABRIA</c:v>
                </c:pt>
                <c:pt idx="6">
                  <c:v>CASTILLA Y LEÓN</c:v>
                </c:pt>
                <c:pt idx="7">
                  <c:v>CASTILLA - LA MANCHA</c:v>
                </c:pt>
                <c:pt idx="8">
                  <c:v>CATALUÑA</c:v>
                </c:pt>
                <c:pt idx="9">
                  <c:v>COMUNITAT VALENCIANA</c:v>
                </c:pt>
                <c:pt idx="10">
                  <c:v>EXTREMADURA</c:v>
                </c:pt>
                <c:pt idx="11">
                  <c:v>GALICIA</c:v>
                </c:pt>
                <c:pt idx="12">
                  <c:v>MADRID, COMUNIDAD</c:v>
                </c:pt>
                <c:pt idx="13">
                  <c:v>MURCIA, REGIÓN</c:v>
                </c:pt>
                <c:pt idx="14">
                  <c:v>NAVARRA, COM. FORAL</c:v>
                </c:pt>
                <c:pt idx="15">
                  <c:v>PAÍS VASCO</c:v>
                </c:pt>
                <c:pt idx="16">
                  <c:v>LA RIOJA</c:v>
                </c:pt>
              </c:strCache>
            </c:strRef>
          </c:cat>
          <c:val>
            <c:numRef>
              <c:f>'Monitorios presentados TSJ  '!$D$6:$D$22</c:f>
              <c:numCache>
                <c:formatCode>#,##0</c:formatCode>
                <c:ptCount val="17"/>
                <c:pt idx="0">
                  <c:v>145526</c:v>
                </c:pt>
                <c:pt idx="1">
                  <c:v>18577</c:v>
                </c:pt>
                <c:pt idx="2">
                  <c:v>15882</c:v>
                </c:pt>
                <c:pt idx="3">
                  <c:v>22820</c:v>
                </c:pt>
                <c:pt idx="4">
                  <c:v>58413</c:v>
                </c:pt>
                <c:pt idx="5">
                  <c:v>8512</c:v>
                </c:pt>
                <c:pt idx="6">
                  <c:v>32409</c:v>
                </c:pt>
                <c:pt idx="7">
                  <c:v>33686</c:v>
                </c:pt>
                <c:pt idx="8">
                  <c:v>123423</c:v>
                </c:pt>
                <c:pt idx="9">
                  <c:v>95297</c:v>
                </c:pt>
                <c:pt idx="10">
                  <c:v>15408</c:v>
                </c:pt>
                <c:pt idx="11">
                  <c:v>40142</c:v>
                </c:pt>
                <c:pt idx="12">
                  <c:v>135137</c:v>
                </c:pt>
                <c:pt idx="13">
                  <c:v>27719</c:v>
                </c:pt>
                <c:pt idx="14">
                  <c:v>6760</c:v>
                </c:pt>
                <c:pt idx="15">
                  <c:v>20714</c:v>
                </c:pt>
                <c:pt idx="16">
                  <c:v>4261</c:v>
                </c:pt>
              </c:numCache>
            </c:numRef>
          </c:val>
          <c:extLst>
            <c:ext xmlns:c16="http://schemas.microsoft.com/office/drawing/2014/chart" uri="{C3380CC4-5D6E-409C-BE32-E72D297353CC}">
              <c16:uniqueId val="{00000000-DA77-4EC7-819D-59399917D28A}"/>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sz="1400" b="1"/>
              <a:t>Procesos monitorios presentados por cada 100.000 habitantes. </a:t>
            </a:r>
          </a:p>
          <a:p>
            <a:pPr>
              <a:defRPr/>
            </a:pPr>
            <a:r>
              <a:rPr lang="es-ES" sz="1400" b="1"/>
              <a:t>2021</a:t>
            </a:r>
          </a:p>
        </c:rich>
      </c:tx>
      <c:layout>
        <c:manualLayout>
          <c:xMode val="edge"/>
          <c:yMode val="edge"/>
          <c:x val="0.16565643545400474"/>
          <c:y val="2.0703889829862234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barChart>
        <c:barDir val="col"/>
        <c:grouping val="clustered"/>
        <c:varyColors val="0"/>
        <c:ser>
          <c:idx val="0"/>
          <c:order val="0"/>
          <c:spPr>
            <a:solidFill>
              <a:schemeClr val="accent1"/>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'Monitorios presentados TSJ  '!$B$53:$B$69</c:f>
              <c:strCache>
                <c:ptCount val="17"/>
                <c:pt idx="0">
                  <c:v>ANDALUCÍA</c:v>
                </c:pt>
                <c:pt idx="1">
                  <c:v>ARAGÓN</c:v>
                </c:pt>
                <c:pt idx="2">
                  <c:v>ASTURIAS, PRINCIPADO</c:v>
                </c:pt>
                <c:pt idx="3">
                  <c:v>ILLES BALEARS</c:v>
                </c:pt>
                <c:pt idx="4">
                  <c:v>CANARIAS</c:v>
                </c:pt>
                <c:pt idx="5">
                  <c:v>CANTABRIA</c:v>
                </c:pt>
                <c:pt idx="6">
                  <c:v>CASTILLA - LEÓN</c:v>
                </c:pt>
                <c:pt idx="7">
                  <c:v>CASTILLA - LA MANCHA</c:v>
                </c:pt>
                <c:pt idx="8">
                  <c:v>CATALUÑA</c:v>
                </c:pt>
                <c:pt idx="9">
                  <c:v>C. VALENCIANA</c:v>
                </c:pt>
                <c:pt idx="10">
                  <c:v>EXTREMADURA</c:v>
                </c:pt>
                <c:pt idx="11">
                  <c:v>GALICIA</c:v>
                </c:pt>
                <c:pt idx="12">
                  <c:v>MADRID, COMUNIDAD</c:v>
                </c:pt>
                <c:pt idx="13">
                  <c:v>MURCIA, REGIÓN</c:v>
                </c:pt>
                <c:pt idx="14">
                  <c:v>NAVARRA, COM. FORAL</c:v>
                </c:pt>
                <c:pt idx="15">
                  <c:v>PAÍS VASCO</c:v>
                </c:pt>
                <c:pt idx="16">
                  <c:v>LA RIOJA</c:v>
                </c:pt>
              </c:strCache>
            </c:strRef>
          </c:cat>
          <c:val>
            <c:numRef>
              <c:f>'Monitorios presentados TSJ  '!$C$53:$C$69</c:f>
              <c:numCache>
                <c:formatCode>#,##0.0</c:formatCode>
                <c:ptCount val="17"/>
                <c:pt idx="0">
                  <c:v>1683.9028555857112</c:v>
                </c:pt>
                <c:pt idx="1">
                  <c:v>1400.7046878404778</c:v>
                </c:pt>
                <c:pt idx="2">
                  <c:v>1569.6902130082071</c:v>
                </c:pt>
                <c:pt idx="3">
                  <c:v>1945.4257771472999</c:v>
                </c:pt>
                <c:pt idx="4">
                  <c:v>2688.1962903783992</c:v>
                </c:pt>
                <c:pt idx="5">
                  <c:v>1456.2699847906013</c:v>
                </c:pt>
                <c:pt idx="6">
                  <c:v>1359.9290683422159</c:v>
                </c:pt>
                <c:pt idx="7">
                  <c:v>1643.5706751003386</c:v>
                </c:pt>
                <c:pt idx="8">
                  <c:v>1589.8137945905396</c:v>
                </c:pt>
                <c:pt idx="9">
                  <c:v>1884.0332153847919</c:v>
                </c:pt>
                <c:pt idx="10">
                  <c:v>1454.2695098919207</c:v>
                </c:pt>
                <c:pt idx="11">
                  <c:v>1489.1426727184032</c:v>
                </c:pt>
                <c:pt idx="12">
                  <c:v>2001.6586555587994</c:v>
                </c:pt>
                <c:pt idx="13">
                  <c:v>1825.4366520336705</c:v>
                </c:pt>
                <c:pt idx="14">
                  <c:v>1021.8627227199689</c:v>
                </c:pt>
                <c:pt idx="15">
                  <c:v>935.5946473182164</c:v>
                </c:pt>
                <c:pt idx="16">
                  <c:v>1332.4119125942789</c:v>
                </c:pt>
              </c:numCache>
            </c:numRef>
          </c:val>
          <c:extLst>
            <c:ext xmlns:c16="http://schemas.microsoft.com/office/drawing/2014/chart" uri="{C3380CC4-5D6E-409C-BE32-E72D297353CC}">
              <c16:uniqueId val="{00000000-3FA9-4DA8-A515-3F34BEF86227}"/>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b="1"/>
              <a:t>Total de lanzamientos practicados.</a:t>
            </a:r>
          </a:p>
          <a:p>
            <a:pPr>
              <a:defRPr/>
            </a:pPr>
            <a:r>
              <a:rPr lang="es-ES" b="1"/>
              <a:t>2021</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6.1333683820630168E-2"/>
          <c:y val="0.20820809248554917"/>
          <c:w val="0.92045690798513613"/>
          <c:h val="0.71586424529303783"/>
        </c:manualLayout>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'Lanzamientos practic. total TSJ'!$B$7:$B$23</c:f>
              <c:strCache>
                <c:ptCount val="17"/>
                <c:pt idx="0">
                  <c:v>ANDALUCÍA</c:v>
                </c:pt>
                <c:pt idx="1">
                  <c:v>ARAGÓN</c:v>
                </c:pt>
                <c:pt idx="2">
                  <c:v>ASTURIAS, PRINCIPADO</c:v>
                </c:pt>
                <c:pt idx="3">
                  <c:v>ILLES BALEARS</c:v>
                </c:pt>
                <c:pt idx="4">
                  <c:v>CANARIAS</c:v>
                </c:pt>
                <c:pt idx="5">
                  <c:v>CANTABRIA</c:v>
                </c:pt>
                <c:pt idx="6">
                  <c:v>CASTILLA Y LEÓN</c:v>
                </c:pt>
                <c:pt idx="7">
                  <c:v>CASTILLA - LA MANCHA</c:v>
                </c:pt>
                <c:pt idx="8">
                  <c:v>CATALUÑA</c:v>
                </c:pt>
                <c:pt idx="9">
                  <c:v>COMUNITAT VALENCIANA</c:v>
                </c:pt>
                <c:pt idx="10">
                  <c:v>EXTREMADURA</c:v>
                </c:pt>
                <c:pt idx="11">
                  <c:v>GALICIA</c:v>
                </c:pt>
                <c:pt idx="12">
                  <c:v>MADRID, COMUNIDAD</c:v>
                </c:pt>
                <c:pt idx="13">
                  <c:v>MURCIA, REGIÓN</c:v>
                </c:pt>
                <c:pt idx="14">
                  <c:v>NAVARRA, COM. FORAL</c:v>
                </c:pt>
                <c:pt idx="15">
                  <c:v>PAÍS VASCO</c:v>
                </c:pt>
                <c:pt idx="16">
                  <c:v>LA RIOJA</c:v>
                </c:pt>
              </c:strCache>
            </c:strRef>
          </c:cat>
          <c:val>
            <c:numRef>
              <c:f>'Lanzamientos practic. total TSJ'!$D$7:$D$23</c:f>
              <c:numCache>
                <c:formatCode>#,##0</c:formatCode>
                <c:ptCount val="17"/>
                <c:pt idx="0">
                  <c:v>6615</c:v>
                </c:pt>
                <c:pt idx="1">
                  <c:v>873</c:v>
                </c:pt>
                <c:pt idx="2">
                  <c:v>743</c:v>
                </c:pt>
                <c:pt idx="3">
                  <c:v>1351</c:v>
                </c:pt>
                <c:pt idx="4">
                  <c:v>2763</c:v>
                </c:pt>
                <c:pt idx="5">
                  <c:v>559</c:v>
                </c:pt>
                <c:pt idx="6">
                  <c:v>1629</c:v>
                </c:pt>
                <c:pt idx="7">
                  <c:v>1508</c:v>
                </c:pt>
                <c:pt idx="8">
                  <c:v>9398</c:v>
                </c:pt>
                <c:pt idx="9">
                  <c:v>6182</c:v>
                </c:pt>
                <c:pt idx="10">
                  <c:v>448</c:v>
                </c:pt>
                <c:pt idx="11">
                  <c:v>1667</c:v>
                </c:pt>
                <c:pt idx="12">
                  <c:v>4039</c:v>
                </c:pt>
                <c:pt idx="13">
                  <c:v>2239</c:v>
                </c:pt>
                <c:pt idx="14">
                  <c:v>247</c:v>
                </c:pt>
                <c:pt idx="15">
                  <c:v>863</c:v>
                </c:pt>
                <c:pt idx="16">
                  <c:v>235</c:v>
                </c:pt>
              </c:numCache>
            </c:numRef>
          </c:val>
          <c:extLst>
            <c:ext xmlns:c16="http://schemas.microsoft.com/office/drawing/2014/chart" uri="{C3380CC4-5D6E-409C-BE32-E72D297353CC}">
              <c16:uniqueId val="{00000000-C450-4AF6-9CF6-7CF2280BA7B3}"/>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sz="1400" b="1"/>
              <a:t>Lanzamientos practicados por cada 100.000 habitantes. </a:t>
            </a:r>
          </a:p>
          <a:p>
            <a:pPr>
              <a:defRPr/>
            </a:pPr>
            <a:r>
              <a:rPr lang="es-ES" sz="1400" b="1"/>
              <a:t>2021</a:t>
            </a:r>
          </a:p>
        </c:rich>
      </c:tx>
      <c:layout>
        <c:manualLayout>
          <c:xMode val="edge"/>
          <c:yMode val="edge"/>
          <c:x val="0.13051025274201239"/>
          <c:y val="3.0204962243797196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4.2996072299473206E-2"/>
          <c:y val="0.27745174055077976"/>
          <c:w val="0.94187390405986482"/>
          <c:h val="0.62997648229751102"/>
        </c:manualLayout>
      </c:layout>
      <c:barChart>
        <c:barDir val="col"/>
        <c:grouping val="clustered"/>
        <c:varyColors val="0"/>
        <c:ser>
          <c:idx val="0"/>
          <c:order val="0"/>
          <c:spPr>
            <a:solidFill>
              <a:schemeClr val="accent1"/>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'Lanzamientos practic. total TSJ'!$B$55:$B$71</c:f>
              <c:strCache>
                <c:ptCount val="17"/>
                <c:pt idx="0">
                  <c:v>ANDALUCÍA</c:v>
                </c:pt>
                <c:pt idx="1">
                  <c:v>ARAGÓN</c:v>
                </c:pt>
                <c:pt idx="2">
                  <c:v>ASTURIAS, PRINCIPADO</c:v>
                </c:pt>
                <c:pt idx="3">
                  <c:v>ILLES BALEARS</c:v>
                </c:pt>
                <c:pt idx="4">
                  <c:v>CANARIAS</c:v>
                </c:pt>
                <c:pt idx="5">
                  <c:v>CANTABRIA</c:v>
                </c:pt>
                <c:pt idx="6">
                  <c:v>CASTILLA - LEÓN</c:v>
                </c:pt>
                <c:pt idx="7">
                  <c:v>CASTILLA - LA MANCHA</c:v>
                </c:pt>
                <c:pt idx="8">
                  <c:v>CATALUÑA</c:v>
                </c:pt>
                <c:pt idx="9">
                  <c:v>C. VALENCIANA</c:v>
                </c:pt>
                <c:pt idx="10">
                  <c:v>EXTREMADURA</c:v>
                </c:pt>
                <c:pt idx="11">
                  <c:v>GALICIA</c:v>
                </c:pt>
                <c:pt idx="12">
                  <c:v>MADRID, COMUNIDAD</c:v>
                </c:pt>
                <c:pt idx="13">
                  <c:v>MURCIA, REGIÓN</c:v>
                </c:pt>
                <c:pt idx="14">
                  <c:v>NAVARRA, COM. FORAL</c:v>
                </c:pt>
                <c:pt idx="15">
                  <c:v>PAÍS VASCO</c:v>
                </c:pt>
                <c:pt idx="16">
                  <c:v>LA RIOJA</c:v>
                </c:pt>
              </c:strCache>
            </c:strRef>
          </c:cat>
          <c:val>
            <c:numRef>
              <c:f>'Lanzamientos practic. total TSJ'!$C$55:$C$71</c:f>
              <c:numCache>
                <c:formatCode>#,##0.0</c:formatCode>
                <c:ptCount val="17"/>
                <c:pt idx="0">
                  <c:v>76.5431427353152</c:v>
                </c:pt>
                <c:pt idx="1">
                  <c:v>65.824147735626696</c:v>
                </c:pt>
                <c:pt idx="2">
                  <c:v>73.434065499628389</c:v>
                </c:pt>
                <c:pt idx="3">
                  <c:v>115.17398005810701</c:v>
                </c:pt>
                <c:pt idx="4">
                  <c:v>127.15468047036647</c:v>
                </c:pt>
                <c:pt idx="5">
                  <c:v>95.636151491769994</c:v>
                </c:pt>
                <c:pt idx="6">
                  <c:v>68.355223929447675</c:v>
                </c:pt>
                <c:pt idx="7">
                  <c:v>73.576695898928648</c:v>
                </c:pt>
                <c:pt idx="8">
                  <c:v>121.05580030919594</c:v>
                </c:pt>
                <c:pt idx="9">
                  <c:v>122.21888766182339</c:v>
                </c:pt>
                <c:pt idx="10">
                  <c:v>42.284056362381911</c:v>
                </c:pt>
                <c:pt idx="11">
                  <c:v>61.840487156135175</c:v>
                </c:pt>
                <c:pt idx="12">
                  <c:v>59.825949294434473</c:v>
                </c:pt>
                <c:pt idx="13">
                  <c:v>147.44949904049165</c:v>
                </c:pt>
                <c:pt idx="14">
                  <c:v>37.337291791691165</c:v>
                </c:pt>
                <c:pt idx="15">
                  <c:v>38.97934636649709</c:v>
                </c:pt>
                <c:pt idx="16">
                  <c:v>73.484346270747608</c:v>
                </c:pt>
              </c:numCache>
            </c:numRef>
          </c:val>
          <c:extLst>
            <c:ext xmlns:c16="http://schemas.microsoft.com/office/drawing/2014/chart" uri="{C3380CC4-5D6E-409C-BE32-E72D297353CC}">
              <c16:uniqueId val="{00000000-00C7-411C-B2D2-2AD6092C88D0}"/>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b="1"/>
              <a:t>Lanzamientos derivados de ejecuciones hipotecarias practicados. </a:t>
            </a:r>
          </a:p>
          <a:p>
            <a:pPr>
              <a:defRPr/>
            </a:pPr>
            <a:r>
              <a:rPr lang="es-ES" b="1"/>
              <a:t> 2021</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'Lanzamientos E.hipotecaria TSJ'!$B$7:$B$23</c:f>
              <c:strCache>
                <c:ptCount val="17"/>
                <c:pt idx="0">
                  <c:v>ANDALUCÍA</c:v>
                </c:pt>
                <c:pt idx="1">
                  <c:v>ARAGÓN</c:v>
                </c:pt>
                <c:pt idx="2">
                  <c:v>ASTURIAS, PRINCIPADO</c:v>
                </c:pt>
                <c:pt idx="3">
                  <c:v>ILLES BALEARS</c:v>
                </c:pt>
                <c:pt idx="4">
                  <c:v>CANARIAS</c:v>
                </c:pt>
                <c:pt idx="5">
                  <c:v>CANTABRIA</c:v>
                </c:pt>
                <c:pt idx="6">
                  <c:v>CASTILLA Y LEÓN</c:v>
                </c:pt>
                <c:pt idx="7">
                  <c:v>CASTILLA - LA MANCHA</c:v>
                </c:pt>
                <c:pt idx="8">
                  <c:v>CATALUÑA</c:v>
                </c:pt>
                <c:pt idx="9">
                  <c:v>COMUNITAT VALENCIANA</c:v>
                </c:pt>
                <c:pt idx="10">
                  <c:v>EXTREMADURA</c:v>
                </c:pt>
                <c:pt idx="11">
                  <c:v>GALICIA</c:v>
                </c:pt>
                <c:pt idx="12">
                  <c:v>MADRID, COMUNIDAD</c:v>
                </c:pt>
                <c:pt idx="13">
                  <c:v>MURCIA, REGIÓN</c:v>
                </c:pt>
                <c:pt idx="14">
                  <c:v>NAVARRA, COM. FORAL</c:v>
                </c:pt>
                <c:pt idx="15">
                  <c:v>PAÍS VASCO</c:v>
                </c:pt>
                <c:pt idx="16">
                  <c:v>LA RIOJA</c:v>
                </c:pt>
              </c:strCache>
            </c:strRef>
          </c:cat>
          <c:val>
            <c:numRef>
              <c:f>'Lanzamientos E.hipotecaria TSJ'!$D$7:$D$23</c:f>
              <c:numCache>
                <c:formatCode>#,##0</c:formatCode>
                <c:ptCount val="17"/>
                <c:pt idx="0">
                  <c:v>1886</c:v>
                </c:pt>
                <c:pt idx="1">
                  <c:v>264</c:v>
                </c:pt>
                <c:pt idx="2">
                  <c:v>131</c:v>
                </c:pt>
                <c:pt idx="3">
                  <c:v>158</c:v>
                </c:pt>
                <c:pt idx="4">
                  <c:v>500</c:v>
                </c:pt>
                <c:pt idx="5">
                  <c:v>125</c:v>
                </c:pt>
                <c:pt idx="6">
                  <c:v>394</c:v>
                </c:pt>
                <c:pt idx="7">
                  <c:v>516</c:v>
                </c:pt>
                <c:pt idx="8">
                  <c:v>1766</c:v>
                </c:pt>
                <c:pt idx="9">
                  <c:v>2192</c:v>
                </c:pt>
                <c:pt idx="10">
                  <c:v>104</c:v>
                </c:pt>
                <c:pt idx="11">
                  <c:v>336</c:v>
                </c:pt>
                <c:pt idx="12">
                  <c:v>541</c:v>
                </c:pt>
                <c:pt idx="13">
                  <c:v>929</c:v>
                </c:pt>
                <c:pt idx="14">
                  <c:v>35</c:v>
                </c:pt>
                <c:pt idx="15">
                  <c:v>169</c:v>
                </c:pt>
                <c:pt idx="16">
                  <c:v>57</c:v>
                </c:pt>
              </c:numCache>
            </c:numRef>
          </c:val>
          <c:extLst>
            <c:ext xmlns:c16="http://schemas.microsoft.com/office/drawing/2014/chart" uri="{C3380CC4-5D6E-409C-BE32-E72D297353CC}">
              <c16:uniqueId val="{00000000-0F3A-4A7A-BA85-A59346365541}"/>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sz="1400" b="1"/>
              <a:t>Lanzamientos derivados de E.H. practicados por cada 100.000 habitantes.</a:t>
            </a:r>
          </a:p>
          <a:p>
            <a:pPr>
              <a:defRPr/>
            </a:pPr>
            <a:r>
              <a:rPr lang="es-ES" sz="1400" b="1"/>
              <a:t> 2021</a:t>
            </a:r>
          </a:p>
        </c:rich>
      </c:tx>
      <c:layout>
        <c:manualLayout>
          <c:xMode val="edge"/>
          <c:yMode val="edge"/>
          <c:x val="0.10244966924716459"/>
          <c:y val="1.6016016016016016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4.9767099270693928E-2"/>
          <c:y val="0.18482075816472304"/>
          <c:w val="0.9058769289964409"/>
          <c:h val="0.49933550989053205"/>
        </c:manualLayout>
      </c:layout>
      <c:barChart>
        <c:barDir val="col"/>
        <c:grouping val="clustered"/>
        <c:varyColors val="0"/>
        <c:ser>
          <c:idx val="0"/>
          <c:order val="0"/>
          <c:spPr>
            <a:solidFill>
              <a:schemeClr val="accent1"/>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'Lanzamientos E.hipotecaria TSJ'!$B$55:$B$71</c:f>
              <c:strCache>
                <c:ptCount val="17"/>
                <c:pt idx="0">
                  <c:v>ANDALUCÍA</c:v>
                </c:pt>
                <c:pt idx="1">
                  <c:v>ARAGÓN</c:v>
                </c:pt>
                <c:pt idx="2">
                  <c:v>ASTURIAS, PRINCIPADO</c:v>
                </c:pt>
                <c:pt idx="3">
                  <c:v>ILLES BALEARS</c:v>
                </c:pt>
                <c:pt idx="4">
                  <c:v>CANARIAS</c:v>
                </c:pt>
                <c:pt idx="5">
                  <c:v>CANTABRIA</c:v>
                </c:pt>
                <c:pt idx="6">
                  <c:v>CASTILLA - LEÓN</c:v>
                </c:pt>
                <c:pt idx="7">
                  <c:v>CASTILLA - LA MANCHA</c:v>
                </c:pt>
                <c:pt idx="8">
                  <c:v>CATALUÑA</c:v>
                </c:pt>
                <c:pt idx="9">
                  <c:v>C. VALENCIANA</c:v>
                </c:pt>
                <c:pt idx="10">
                  <c:v>EXTREMADURA</c:v>
                </c:pt>
                <c:pt idx="11">
                  <c:v>GALICIA</c:v>
                </c:pt>
                <c:pt idx="12">
                  <c:v>MADRID, COMUNIDAD</c:v>
                </c:pt>
                <c:pt idx="13">
                  <c:v>MURCIA, REGIÓN</c:v>
                </c:pt>
                <c:pt idx="14">
                  <c:v>NAVARRA, COM. FORAL</c:v>
                </c:pt>
                <c:pt idx="15">
                  <c:v>PAÍS VASCO</c:v>
                </c:pt>
                <c:pt idx="16">
                  <c:v>LA RIOJA</c:v>
                </c:pt>
              </c:strCache>
            </c:strRef>
          </c:cat>
          <c:val>
            <c:numRef>
              <c:f>'Lanzamientos E.hipotecaria TSJ'!$C$55:$C$71</c:f>
              <c:numCache>
                <c:formatCode>#,##0.0</c:formatCode>
                <c:ptCount val="17"/>
                <c:pt idx="0">
                  <c:v>21.823184761724029</c:v>
                </c:pt>
                <c:pt idx="1">
                  <c:v>19.905584194966149</c:v>
                </c:pt>
                <c:pt idx="2">
                  <c:v>12.947325141926402</c:v>
                </c:pt>
                <c:pt idx="3">
                  <c:v>13.469643855796381</c:v>
                </c:pt>
                <c:pt idx="4">
                  <c:v>23.010257052183583</c:v>
                </c:pt>
                <c:pt idx="5">
                  <c:v>21.385543714617619</c:v>
                </c:pt>
                <c:pt idx="6">
                  <c:v>16.532816591898332</c:v>
                </c:pt>
                <c:pt idx="7">
                  <c:v>25.176110798307153</c:v>
                </c:pt>
                <c:pt idx="8">
                  <c:v>22.747876499897853</c:v>
                </c:pt>
                <c:pt idx="9">
                  <c:v>43.336105104289366</c:v>
                </c:pt>
                <c:pt idx="10">
                  <c:v>9.815941655552944</c:v>
                </c:pt>
                <c:pt idx="11">
                  <c:v>12.464549300816687</c:v>
                </c:pt>
                <c:pt idx="12">
                  <c:v>8.0133296777145446</c:v>
                </c:pt>
                <c:pt idx="13">
                  <c:v>61.179358914076253</c:v>
                </c:pt>
                <c:pt idx="14">
                  <c:v>5.2907093631951048</c:v>
                </c:pt>
                <c:pt idx="15">
                  <c:v>7.6332671331842503</c:v>
                </c:pt>
                <c:pt idx="16">
                  <c:v>17.823862712479205</c:v>
                </c:pt>
              </c:numCache>
            </c:numRef>
          </c:val>
          <c:extLst>
            <c:ext xmlns:c16="http://schemas.microsoft.com/office/drawing/2014/chart" uri="{C3380CC4-5D6E-409C-BE32-E72D297353CC}">
              <c16:uniqueId val="{00000000-AD24-44E8-95E8-6F8309A6B84F}"/>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65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b="1"/>
              <a:t>Lanzamientos derivados de la L.A.U. practicados. </a:t>
            </a:r>
          </a:p>
          <a:p>
            <a:pPr>
              <a:defRPr/>
            </a:pPr>
            <a:r>
              <a:rPr lang="es-ES" b="1"/>
              <a:t>2021</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5.8324527615866206E-2"/>
          <c:y val="0.18377551020408167"/>
          <c:w val="0.92435945506811645"/>
          <c:h val="0.74920670630456909"/>
        </c:manualLayout>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'Lanzamientos L.A.U  TSJ'!$B$7:$B$23</c:f>
              <c:strCache>
                <c:ptCount val="17"/>
                <c:pt idx="0">
                  <c:v>ANDALUCÍA</c:v>
                </c:pt>
                <c:pt idx="1">
                  <c:v>ARAGÓN</c:v>
                </c:pt>
                <c:pt idx="2">
                  <c:v>ASTURIAS, PRINCIPADO</c:v>
                </c:pt>
                <c:pt idx="3">
                  <c:v>ILLES BALEARS</c:v>
                </c:pt>
                <c:pt idx="4">
                  <c:v>CANARIAS</c:v>
                </c:pt>
                <c:pt idx="5">
                  <c:v>CANTABRIA</c:v>
                </c:pt>
                <c:pt idx="6">
                  <c:v>CASTILLA Y LEÓN</c:v>
                </c:pt>
                <c:pt idx="7">
                  <c:v>CASTILLA - LA MANCHA</c:v>
                </c:pt>
                <c:pt idx="8">
                  <c:v>CATALUÑA</c:v>
                </c:pt>
                <c:pt idx="9">
                  <c:v>COMUNITAT VALENCIANA</c:v>
                </c:pt>
                <c:pt idx="10">
                  <c:v>EXTREMADURA</c:v>
                </c:pt>
                <c:pt idx="11">
                  <c:v>GALICIA</c:v>
                </c:pt>
                <c:pt idx="12">
                  <c:v>MADRID, COMUNIDAD</c:v>
                </c:pt>
                <c:pt idx="13">
                  <c:v>MURCIA, REGIÓN</c:v>
                </c:pt>
                <c:pt idx="14">
                  <c:v>NAVARRA, COM. FORAL</c:v>
                </c:pt>
                <c:pt idx="15">
                  <c:v>PAÍS VASCO</c:v>
                </c:pt>
                <c:pt idx="16">
                  <c:v>LA RIOJA</c:v>
                </c:pt>
              </c:strCache>
            </c:strRef>
          </c:cat>
          <c:val>
            <c:numRef>
              <c:f>'Lanzamientos L.A.U  TSJ'!$D$7:$D$23</c:f>
              <c:numCache>
                <c:formatCode>#,##0</c:formatCode>
                <c:ptCount val="17"/>
                <c:pt idx="0">
                  <c:v>4315</c:v>
                </c:pt>
                <c:pt idx="1">
                  <c:v>569</c:v>
                </c:pt>
                <c:pt idx="2">
                  <c:v>598</c:v>
                </c:pt>
                <c:pt idx="3">
                  <c:v>1156</c:v>
                </c:pt>
                <c:pt idx="4">
                  <c:v>2154</c:v>
                </c:pt>
                <c:pt idx="5">
                  <c:v>410</c:v>
                </c:pt>
                <c:pt idx="6">
                  <c:v>1133</c:v>
                </c:pt>
                <c:pt idx="7">
                  <c:v>941</c:v>
                </c:pt>
                <c:pt idx="8">
                  <c:v>6729</c:v>
                </c:pt>
                <c:pt idx="9">
                  <c:v>3807</c:v>
                </c:pt>
                <c:pt idx="10">
                  <c:v>310</c:v>
                </c:pt>
                <c:pt idx="11">
                  <c:v>1294</c:v>
                </c:pt>
                <c:pt idx="12">
                  <c:v>3327</c:v>
                </c:pt>
                <c:pt idx="13">
                  <c:v>1223</c:v>
                </c:pt>
                <c:pt idx="14">
                  <c:v>201</c:v>
                </c:pt>
                <c:pt idx="15">
                  <c:v>659</c:v>
                </c:pt>
                <c:pt idx="16">
                  <c:v>167</c:v>
                </c:pt>
              </c:numCache>
            </c:numRef>
          </c:val>
          <c:extLst>
            <c:ext xmlns:c16="http://schemas.microsoft.com/office/drawing/2014/chart" uri="{C3380CC4-5D6E-409C-BE32-E72D297353CC}">
              <c16:uniqueId val="{00000000-C21E-464D-8144-32493EFF78E5}"/>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sz="1400" b="1"/>
              <a:t>Concursos presentados en los juzgados de lo mercantil por cada 100.000 habitantes. </a:t>
            </a:r>
          </a:p>
          <a:p>
            <a:pPr>
              <a:defRPr/>
            </a:pPr>
            <a:r>
              <a:rPr lang="es-ES" sz="1400" b="1"/>
              <a:t>2021</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barChart>
        <c:barDir val="col"/>
        <c:grouping val="clustered"/>
        <c:varyColors val="0"/>
        <c:ser>
          <c:idx val="0"/>
          <c:order val="0"/>
          <c:spPr>
            <a:solidFill>
              <a:schemeClr val="accent1"/>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'Concursos presentados Jmer TSJ'!$B$52:$B$68</c:f>
              <c:strCache>
                <c:ptCount val="17"/>
                <c:pt idx="0">
                  <c:v>ANDALUCÍA</c:v>
                </c:pt>
                <c:pt idx="1">
                  <c:v>ARAGÓN</c:v>
                </c:pt>
                <c:pt idx="2">
                  <c:v>ASTURIAS, PRINCIPADO</c:v>
                </c:pt>
                <c:pt idx="3">
                  <c:v>ILLES BALEARS</c:v>
                </c:pt>
                <c:pt idx="4">
                  <c:v>CANARIAS</c:v>
                </c:pt>
                <c:pt idx="5">
                  <c:v>CANTABRIA</c:v>
                </c:pt>
                <c:pt idx="6">
                  <c:v>CASTILLA - LEÓN</c:v>
                </c:pt>
                <c:pt idx="7">
                  <c:v>CASTILLA - LA MANCHA</c:v>
                </c:pt>
                <c:pt idx="8">
                  <c:v>CATALUÑA</c:v>
                </c:pt>
                <c:pt idx="9">
                  <c:v>C. VALENCIANA</c:v>
                </c:pt>
                <c:pt idx="10">
                  <c:v>EXTREMADURA</c:v>
                </c:pt>
                <c:pt idx="11">
                  <c:v>GALICIA</c:v>
                </c:pt>
                <c:pt idx="12">
                  <c:v>MADRID, COMUNIDAD</c:v>
                </c:pt>
                <c:pt idx="13">
                  <c:v>MURCIA, REGIÓN</c:v>
                </c:pt>
                <c:pt idx="14">
                  <c:v>NAVARRA, COM. FORAL</c:v>
                </c:pt>
                <c:pt idx="15">
                  <c:v>PAÍS VASCO</c:v>
                </c:pt>
                <c:pt idx="16">
                  <c:v>LA RIOJA</c:v>
                </c:pt>
              </c:strCache>
            </c:strRef>
          </c:cat>
          <c:val>
            <c:numRef>
              <c:f>'Concursos presentados Jmer TSJ'!$C$52:$C$68</c:f>
              <c:numCache>
                <c:formatCode>#,##0.0</c:formatCode>
                <c:ptCount val="17"/>
                <c:pt idx="0">
                  <c:v>9.6966218612538384</c:v>
                </c:pt>
                <c:pt idx="1">
                  <c:v>13.194989523178318</c:v>
                </c:pt>
                <c:pt idx="2">
                  <c:v>15.220519632493636</c:v>
                </c:pt>
                <c:pt idx="3">
                  <c:v>17.561687558823127</c:v>
                </c:pt>
                <c:pt idx="4">
                  <c:v>8.6058361375166594</c:v>
                </c:pt>
                <c:pt idx="5">
                  <c:v>10.436145332733398</c:v>
                </c:pt>
                <c:pt idx="6">
                  <c:v>12.714323419657855</c:v>
                </c:pt>
                <c:pt idx="7">
                  <c:v>12.490473574353935</c:v>
                </c:pt>
                <c:pt idx="8">
                  <c:v>38.333907397336361</c:v>
                </c:pt>
                <c:pt idx="9">
                  <c:v>23.289202469367186</c:v>
                </c:pt>
                <c:pt idx="10">
                  <c:v>9.815941655552944</c:v>
                </c:pt>
                <c:pt idx="11">
                  <c:v>11.61132122367745</c:v>
                </c:pt>
                <c:pt idx="12">
                  <c:v>22.484721720463366</c:v>
                </c:pt>
                <c:pt idx="13">
                  <c:v>10.931941420599202</c:v>
                </c:pt>
                <c:pt idx="14">
                  <c:v>7.255829983810429</c:v>
                </c:pt>
                <c:pt idx="15">
                  <c:v>15.311701527511605</c:v>
                </c:pt>
                <c:pt idx="16">
                  <c:v>20.012758133309987</c:v>
                </c:pt>
              </c:numCache>
            </c:numRef>
          </c:val>
          <c:extLst>
            <c:ext xmlns:c16="http://schemas.microsoft.com/office/drawing/2014/chart" uri="{C3380CC4-5D6E-409C-BE32-E72D297353CC}">
              <c16:uniqueId val="{00000000-A69A-4FC2-BD25-F1C5012618C3}"/>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sz="1400" b="1"/>
              <a:t>Lanzamientos derivados de la LAU practicados por cada 100.000 habitantes. </a:t>
            </a:r>
          </a:p>
          <a:p>
            <a:pPr>
              <a:defRPr/>
            </a:pPr>
            <a:r>
              <a:rPr lang="es-ES" sz="1400" b="1"/>
              <a:t>2021</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4.0757943231779573E-2"/>
          <c:y val="0.26921875121692873"/>
          <c:w val="0.94236441963741879"/>
          <c:h val="0.64095640863883108"/>
        </c:manualLayout>
      </c:layout>
      <c:barChart>
        <c:barDir val="col"/>
        <c:grouping val="clustered"/>
        <c:varyColors val="0"/>
        <c:ser>
          <c:idx val="0"/>
          <c:order val="0"/>
          <c:spPr>
            <a:solidFill>
              <a:schemeClr val="accent1"/>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'Lanzamientos L.A.U  TSJ'!$B$55:$B$71</c:f>
              <c:strCache>
                <c:ptCount val="17"/>
                <c:pt idx="0">
                  <c:v>ANDALUCÍA</c:v>
                </c:pt>
                <c:pt idx="1">
                  <c:v>ARAGÓN</c:v>
                </c:pt>
                <c:pt idx="2">
                  <c:v>ASTURIAS, PRINCIPADO</c:v>
                </c:pt>
                <c:pt idx="3">
                  <c:v>ILLES BALEARS</c:v>
                </c:pt>
                <c:pt idx="4">
                  <c:v>CANARIAS</c:v>
                </c:pt>
                <c:pt idx="5">
                  <c:v>CANTABRIA</c:v>
                </c:pt>
                <c:pt idx="6">
                  <c:v>CASTILLA - LEÓN</c:v>
                </c:pt>
                <c:pt idx="7">
                  <c:v>CASTILLA - LA MANCHA</c:v>
                </c:pt>
                <c:pt idx="8">
                  <c:v>CATALUÑA</c:v>
                </c:pt>
                <c:pt idx="9">
                  <c:v>C. VALENCIANA</c:v>
                </c:pt>
                <c:pt idx="10">
                  <c:v>EXTREMADURA</c:v>
                </c:pt>
                <c:pt idx="11">
                  <c:v>GALICIA</c:v>
                </c:pt>
                <c:pt idx="12">
                  <c:v>MADRID, COMUNIDAD</c:v>
                </c:pt>
                <c:pt idx="13">
                  <c:v>MURCIA, REGIÓN</c:v>
                </c:pt>
                <c:pt idx="14">
                  <c:v>NAVARRA, COM. FORAL</c:v>
                </c:pt>
                <c:pt idx="15">
                  <c:v>PAÍS VASCO</c:v>
                </c:pt>
                <c:pt idx="16">
                  <c:v>LA RIOJA</c:v>
                </c:pt>
              </c:strCache>
            </c:strRef>
          </c:cat>
          <c:val>
            <c:numRef>
              <c:f>'Lanzamientos L.A.U  TSJ'!$C$55:$C$71</c:f>
              <c:numCache>
                <c:formatCode>#,##0.0</c:formatCode>
                <c:ptCount val="17"/>
                <c:pt idx="0">
                  <c:v>49.929502781993207</c:v>
                </c:pt>
                <c:pt idx="1">
                  <c:v>42.902565935362645</c:v>
                </c:pt>
                <c:pt idx="2">
                  <c:v>59.10305675474801</c:v>
                </c:pt>
                <c:pt idx="3">
                  <c:v>98.550052514560846</c:v>
                </c:pt>
                <c:pt idx="4">
                  <c:v>99.128187380806878</c:v>
                </c:pt>
                <c:pt idx="5">
                  <c:v>70.144583383945786</c:v>
                </c:pt>
                <c:pt idx="6">
                  <c:v>47.54233806756551</c:v>
                </c:pt>
                <c:pt idx="7">
                  <c:v>45.91224856823068</c:v>
                </c:pt>
                <c:pt idx="8">
                  <c:v>86.676365213936947</c:v>
                </c:pt>
                <c:pt idx="9">
                  <c:v>75.264850425195988</c:v>
                </c:pt>
                <c:pt idx="10">
                  <c:v>29.259056857898198</c:v>
                </c:pt>
                <c:pt idx="11">
                  <c:v>48.00335355731189</c:v>
                </c:pt>
                <c:pt idx="12">
                  <c:v>49.279755707497763</c:v>
                </c:pt>
                <c:pt idx="13">
                  <c:v>80.540749140920624</c:v>
                </c:pt>
                <c:pt idx="14">
                  <c:v>30.383788057206171</c:v>
                </c:pt>
                <c:pt idx="15">
                  <c:v>29.76522509330427</c:v>
                </c:pt>
                <c:pt idx="16">
                  <c:v>52.220790754105742</c:v>
                </c:pt>
              </c:numCache>
            </c:numRef>
          </c:val>
          <c:extLst>
            <c:ext xmlns:c16="http://schemas.microsoft.com/office/drawing/2014/chart" uri="{C3380CC4-5D6E-409C-BE32-E72D297353CC}">
              <c16:uniqueId val="{00000000-D24B-4AFD-A2C4-1EC276B96937}"/>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b="1"/>
              <a:t>Lanzamientos derivados de otras causas  practicados. </a:t>
            </a:r>
          </a:p>
          <a:p>
            <a:pPr>
              <a:defRPr/>
            </a:pPr>
            <a:r>
              <a:rPr lang="es-ES" b="1"/>
              <a:t> 2021</a:t>
            </a:r>
          </a:p>
        </c:rich>
      </c:tx>
      <c:layout>
        <c:manualLayout>
          <c:xMode val="edge"/>
          <c:yMode val="edge"/>
          <c:x val="0.16514187303874081"/>
          <c:y val="2.15633423180593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5.9546105632694968E-2"/>
          <c:y val="0.24814030321681488"/>
          <c:w val="0.91732035072902951"/>
          <c:h val="0.67386067307624287"/>
        </c:manualLayout>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'Lanzamientos. Otros TSJ'!$B$6:$B$22</c:f>
              <c:strCache>
                <c:ptCount val="17"/>
                <c:pt idx="0">
                  <c:v>ANDALUCÍA</c:v>
                </c:pt>
                <c:pt idx="1">
                  <c:v>ARAGÓN</c:v>
                </c:pt>
                <c:pt idx="2">
                  <c:v>ASTURIAS, PRINCIPADO</c:v>
                </c:pt>
                <c:pt idx="3">
                  <c:v>ILLES BALEARS</c:v>
                </c:pt>
                <c:pt idx="4">
                  <c:v>CANARIAS</c:v>
                </c:pt>
                <c:pt idx="5">
                  <c:v>CANTABRIA</c:v>
                </c:pt>
                <c:pt idx="6">
                  <c:v>CASTILLA Y LEÓN</c:v>
                </c:pt>
                <c:pt idx="7">
                  <c:v>CASTILLA - LA MANCHA</c:v>
                </c:pt>
                <c:pt idx="8">
                  <c:v>CATALUÑA</c:v>
                </c:pt>
                <c:pt idx="9">
                  <c:v>COMUNITAT VALENCIANA</c:v>
                </c:pt>
                <c:pt idx="10">
                  <c:v>EXTREMADURA</c:v>
                </c:pt>
                <c:pt idx="11">
                  <c:v>GALICIA</c:v>
                </c:pt>
                <c:pt idx="12">
                  <c:v>MADRID, COMUNIDAD</c:v>
                </c:pt>
                <c:pt idx="13">
                  <c:v>MURCIA, REGIÓN</c:v>
                </c:pt>
                <c:pt idx="14">
                  <c:v>NAVARRA, COM. FORAL</c:v>
                </c:pt>
                <c:pt idx="15">
                  <c:v>PAÍS VASCO</c:v>
                </c:pt>
                <c:pt idx="16">
                  <c:v>LA RIOJA</c:v>
                </c:pt>
              </c:strCache>
            </c:strRef>
          </c:cat>
          <c:val>
            <c:numRef>
              <c:f>'Lanzamientos. Otros TSJ'!$D$6:$D$22</c:f>
              <c:numCache>
                <c:formatCode>#,##0</c:formatCode>
                <c:ptCount val="17"/>
                <c:pt idx="0">
                  <c:v>414</c:v>
                </c:pt>
                <c:pt idx="1">
                  <c:v>40</c:v>
                </c:pt>
                <c:pt idx="2">
                  <c:v>14</c:v>
                </c:pt>
                <c:pt idx="3">
                  <c:v>37</c:v>
                </c:pt>
                <c:pt idx="4">
                  <c:v>109</c:v>
                </c:pt>
                <c:pt idx="5">
                  <c:v>24</c:v>
                </c:pt>
                <c:pt idx="6">
                  <c:v>102</c:v>
                </c:pt>
                <c:pt idx="7">
                  <c:v>51</c:v>
                </c:pt>
                <c:pt idx="8">
                  <c:v>903</c:v>
                </c:pt>
                <c:pt idx="9">
                  <c:v>183</c:v>
                </c:pt>
                <c:pt idx="10">
                  <c:v>34</c:v>
                </c:pt>
                <c:pt idx="11">
                  <c:v>37</c:v>
                </c:pt>
                <c:pt idx="12">
                  <c:v>171</c:v>
                </c:pt>
                <c:pt idx="13">
                  <c:v>87</c:v>
                </c:pt>
                <c:pt idx="14">
                  <c:v>11</c:v>
                </c:pt>
                <c:pt idx="15">
                  <c:v>35</c:v>
                </c:pt>
                <c:pt idx="16">
                  <c:v>11</c:v>
                </c:pt>
              </c:numCache>
            </c:numRef>
          </c:val>
          <c:extLst>
            <c:ext xmlns:c16="http://schemas.microsoft.com/office/drawing/2014/chart" uri="{C3380CC4-5D6E-409C-BE32-E72D297353CC}">
              <c16:uniqueId val="{00000000-7322-46F9-9A77-4ED09301BB09}"/>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sz="1400" b="1"/>
              <a:t>Lanzamientos practicados por cada 100.000 habitantes. </a:t>
            </a:r>
          </a:p>
          <a:p>
            <a:pPr>
              <a:defRPr/>
            </a:pPr>
            <a:r>
              <a:rPr lang="es-ES" sz="1400" b="1"/>
              <a:t>2021</a:t>
            </a:r>
          </a:p>
        </c:rich>
      </c:tx>
      <c:layout>
        <c:manualLayout>
          <c:xMode val="edge"/>
          <c:yMode val="edge"/>
          <c:x val="0.16106120257695061"/>
          <c:y val="2.2535211267605635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barChart>
        <c:barDir val="col"/>
        <c:grouping val="clustered"/>
        <c:varyColors val="0"/>
        <c:ser>
          <c:idx val="0"/>
          <c:order val="0"/>
          <c:spPr>
            <a:solidFill>
              <a:schemeClr val="accent1"/>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'Lanzamientos. Otros TSJ'!$B$54:$B$70</c:f>
              <c:strCache>
                <c:ptCount val="17"/>
                <c:pt idx="0">
                  <c:v>ANDALUCÍA</c:v>
                </c:pt>
                <c:pt idx="1">
                  <c:v>ARAGÓN</c:v>
                </c:pt>
                <c:pt idx="2">
                  <c:v>ASTURIAS, PRINCIPADO</c:v>
                </c:pt>
                <c:pt idx="3">
                  <c:v>ILLES BALEARS</c:v>
                </c:pt>
                <c:pt idx="4">
                  <c:v>CANARIAS</c:v>
                </c:pt>
                <c:pt idx="5">
                  <c:v>CANTABRIA</c:v>
                </c:pt>
                <c:pt idx="6">
                  <c:v>CASTILLA - LEÓN</c:v>
                </c:pt>
                <c:pt idx="7">
                  <c:v>CASTILLA - LA MANCHA</c:v>
                </c:pt>
                <c:pt idx="8">
                  <c:v>CATALUÑA</c:v>
                </c:pt>
                <c:pt idx="9">
                  <c:v>C. VALENCIANA</c:v>
                </c:pt>
                <c:pt idx="10">
                  <c:v>EXTREMADURA</c:v>
                </c:pt>
                <c:pt idx="11">
                  <c:v>GALICIA</c:v>
                </c:pt>
                <c:pt idx="12">
                  <c:v>MADRID, COMUNIDAD</c:v>
                </c:pt>
                <c:pt idx="13">
                  <c:v>MURCIA, REGIÓN</c:v>
                </c:pt>
                <c:pt idx="14">
                  <c:v>NAVARRA, COM. FORAL</c:v>
                </c:pt>
                <c:pt idx="15">
                  <c:v>PAÍS VASCO</c:v>
                </c:pt>
                <c:pt idx="16">
                  <c:v>LA RIOJA</c:v>
                </c:pt>
              </c:strCache>
            </c:strRef>
          </c:cat>
          <c:val>
            <c:numRef>
              <c:f>'Lanzamientos. Otros TSJ'!$C$54:$C$70</c:f>
              <c:numCache>
                <c:formatCode>#,##0.0</c:formatCode>
                <c:ptCount val="17"/>
                <c:pt idx="0">
                  <c:v>4.7904551915979576</c:v>
                </c:pt>
                <c:pt idx="1">
                  <c:v>3.0159976052979016</c:v>
                </c:pt>
                <c:pt idx="2">
                  <c:v>1.383683602953967</c:v>
                </c:pt>
                <c:pt idx="3">
                  <c:v>3.1542836877497855</c:v>
                </c:pt>
                <c:pt idx="4">
                  <c:v>5.0162360373760206</c:v>
                </c:pt>
                <c:pt idx="5">
                  <c:v>4.1060243932065825</c:v>
                </c:pt>
                <c:pt idx="6">
                  <c:v>4.2800692699838319</c:v>
                </c:pt>
                <c:pt idx="7">
                  <c:v>2.4883365323908229</c:v>
                </c:pt>
                <c:pt idx="8">
                  <c:v>11.631558595361133</c:v>
                </c:pt>
                <c:pt idx="9">
                  <c:v>3.6179321323380265</c:v>
                </c:pt>
                <c:pt idx="10">
                  <c:v>3.2090578489307706</c:v>
                </c:pt>
                <c:pt idx="11">
                  <c:v>1.3725842980065994</c:v>
                </c:pt>
                <c:pt idx="12">
                  <c:v>2.5328639092221574</c:v>
                </c:pt>
                <c:pt idx="13">
                  <c:v>5.7293909854947627</c:v>
                </c:pt>
                <c:pt idx="14">
                  <c:v>1.6627943712898903</c:v>
                </c:pt>
                <c:pt idx="15">
                  <c:v>1.5808541400085727</c:v>
                </c:pt>
                <c:pt idx="16">
                  <c:v>3.4396928041626538</c:v>
                </c:pt>
              </c:numCache>
            </c:numRef>
          </c:val>
          <c:extLst>
            <c:ext xmlns:c16="http://schemas.microsoft.com/office/drawing/2014/chart" uri="{C3380CC4-5D6E-409C-BE32-E72D297353CC}">
              <c16:uniqueId val="{00000000-D791-4519-905F-DEF672624956}"/>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es-ES" sz="1200" b="1"/>
              <a:t>Verbales posesorios por ocupación ilegal de viviendas por cada 100.000 habitantes.</a:t>
            </a:r>
            <a:r>
              <a:rPr lang="es-ES" sz="1200" b="1" baseline="0"/>
              <a:t> </a:t>
            </a:r>
          </a:p>
          <a:p>
            <a:pPr>
              <a:defRPr sz="1200"/>
            </a:pPr>
            <a:r>
              <a:rPr lang="es-ES" sz="1200" b="1"/>
              <a:t>2021</a:t>
            </a:r>
          </a:p>
        </c:rich>
      </c:tx>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barChart>
        <c:barDir val="col"/>
        <c:grouping val="clustered"/>
        <c:varyColors val="0"/>
        <c:ser>
          <c:idx val="0"/>
          <c:order val="0"/>
          <c:spPr>
            <a:solidFill>
              <a:schemeClr val="accent1"/>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'Verb. pos.ocupación'!$B$52:$B$68</c:f>
              <c:strCache>
                <c:ptCount val="17"/>
                <c:pt idx="0">
                  <c:v>ANDALUCÍA</c:v>
                </c:pt>
                <c:pt idx="1">
                  <c:v>ARAGÓN</c:v>
                </c:pt>
                <c:pt idx="2">
                  <c:v>ASTURIAS, PRINCIPADO</c:v>
                </c:pt>
                <c:pt idx="3">
                  <c:v>ILLES BALEARS</c:v>
                </c:pt>
                <c:pt idx="4">
                  <c:v>CANARIAS</c:v>
                </c:pt>
                <c:pt idx="5">
                  <c:v>CANTABRIA</c:v>
                </c:pt>
                <c:pt idx="6">
                  <c:v>CASTILLA - LEÓN</c:v>
                </c:pt>
                <c:pt idx="7">
                  <c:v>CASTILLA - LA MANCHA</c:v>
                </c:pt>
                <c:pt idx="8">
                  <c:v>CATALUÑA</c:v>
                </c:pt>
                <c:pt idx="9">
                  <c:v>C. VALENCIANA</c:v>
                </c:pt>
                <c:pt idx="10">
                  <c:v>EXTREMADURA</c:v>
                </c:pt>
                <c:pt idx="11">
                  <c:v>GALICIA</c:v>
                </c:pt>
                <c:pt idx="12">
                  <c:v>MADRID, COMUNIDAD</c:v>
                </c:pt>
                <c:pt idx="13">
                  <c:v>MURCIA, REGIÓN</c:v>
                </c:pt>
                <c:pt idx="14">
                  <c:v>NAVARRA, COM. FORAL</c:v>
                </c:pt>
                <c:pt idx="15">
                  <c:v>PAÍS VASCO</c:v>
                </c:pt>
                <c:pt idx="16">
                  <c:v>LA RIOJA</c:v>
                </c:pt>
              </c:strCache>
            </c:strRef>
          </c:cat>
          <c:val>
            <c:numRef>
              <c:f>'Verb. pos.ocupación'!$C$52:$C$68</c:f>
              <c:numCache>
                <c:formatCode>#,##0.0</c:formatCode>
                <c:ptCount val="17"/>
                <c:pt idx="0">
                  <c:v>9.4189143139148257</c:v>
                </c:pt>
                <c:pt idx="1">
                  <c:v>3.1667974855627965</c:v>
                </c:pt>
                <c:pt idx="2">
                  <c:v>1.877856318294669</c:v>
                </c:pt>
                <c:pt idx="3">
                  <c:v>13.895898408195</c:v>
                </c:pt>
                <c:pt idx="4">
                  <c:v>7.2252207143856442</c:v>
                </c:pt>
                <c:pt idx="5">
                  <c:v>3.9349400434896413</c:v>
                </c:pt>
                <c:pt idx="6">
                  <c:v>4.0283004893965479</c:v>
                </c:pt>
                <c:pt idx="7">
                  <c:v>11.221909851958612</c:v>
                </c:pt>
                <c:pt idx="8">
                  <c:v>11.979346061667613</c:v>
                </c:pt>
                <c:pt idx="9">
                  <c:v>8.3627611583551094</c:v>
                </c:pt>
                <c:pt idx="10">
                  <c:v>3.1146737945504537</c:v>
                </c:pt>
                <c:pt idx="11">
                  <c:v>2.8935560876895883</c:v>
                </c:pt>
                <c:pt idx="12">
                  <c:v>3.8955743165229677</c:v>
                </c:pt>
                <c:pt idx="13">
                  <c:v>7.5733329118608923</c:v>
                </c:pt>
                <c:pt idx="14">
                  <c:v>1.8139574959526072</c:v>
                </c:pt>
                <c:pt idx="15">
                  <c:v>3.1617082800171454</c:v>
                </c:pt>
                <c:pt idx="16">
                  <c:v>3.4396928041626538</c:v>
                </c:pt>
              </c:numCache>
            </c:numRef>
          </c:val>
          <c:extLst>
            <c:ext xmlns:c16="http://schemas.microsoft.com/office/drawing/2014/chart" uri="{C3380CC4-5D6E-409C-BE32-E72D297353CC}">
              <c16:uniqueId val="{00000000-22FF-495E-B8DB-567CDDB82035}"/>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b="1"/>
              <a:t>Concursos de persona natural no empresario presentados 2021</a:t>
            </a:r>
          </a:p>
        </c:rich>
      </c:tx>
      <c:layout>
        <c:manualLayout>
          <c:xMode val="edge"/>
          <c:yMode val="edge"/>
          <c:x val="0.14924680333325682"/>
          <c:y val="1.6511867905056758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6.0863310453540258E-2"/>
          <c:y val="0.22303405572755422"/>
          <c:w val="0.92358761277289314"/>
          <c:h val="0.69563166833248014"/>
        </c:manualLayout>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'Concursos p.n. presentados TSJ '!$B$6:$B$22</c:f>
              <c:strCache>
                <c:ptCount val="17"/>
                <c:pt idx="0">
                  <c:v>ANDALUCÍA</c:v>
                </c:pt>
                <c:pt idx="1">
                  <c:v>ARAGÓN</c:v>
                </c:pt>
                <c:pt idx="2">
                  <c:v>ASTURIAS, PRINCIPADO</c:v>
                </c:pt>
                <c:pt idx="3">
                  <c:v>ILLES BALEARS</c:v>
                </c:pt>
                <c:pt idx="4">
                  <c:v>CANARIAS</c:v>
                </c:pt>
                <c:pt idx="5">
                  <c:v>CANTABRIA</c:v>
                </c:pt>
                <c:pt idx="6">
                  <c:v>CASTILLA Y LEÓN</c:v>
                </c:pt>
                <c:pt idx="7">
                  <c:v>CASTILLA - LA MANCHA</c:v>
                </c:pt>
                <c:pt idx="8">
                  <c:v>CATALUÑA</c:v>
                </c:pt>
                <c:pt idx="9">
                  <c:v>COMUNITAT VALENCIANA</c:v>
                </c:pt>
                <c:pt idx="10">
                  <c:v>EXTREMADURA</c:v>
                </c:pt>
                <c:pt idx="11">
                  <c:v>GALICIA</c:v>
                </c:pt>
                <c:pt idx="12">
                  <c:v>MADRID, COMUNIDAD</c:v>
                </c:pt>
                <c:pt idx="13">
                  <c:v>MURCIA, REGIÓN</c:v>
                </c:pt>
                <c:pt idx="14">
                  <c:v>NAVARRA, COM. FORAL</c:v>
                </c:pt>
                <c:pt idx="15">
                  <c:v>PAÍS VASCO</c:v>
                </c:pt>
                <c:pt idx="16">
                  <c:v>LA RIOJA</c:v>
                </c:pt>
              </c:strCache>
            </c:strRef>
          </c:cat>
          <c:val>
            <c:numRef>
              <c:f>'Concursos p.n. presentados TSJ '!$D$6:$D$22</c:f>
              <c:numCache>
                <c:formatCode>#,##0</c:formatCode>
                <c:ptCount val="17"/>
                <c:pt idx="0">
                  <c:v>1307</c:v>
                </c:pt>
                <c:pt idx="1">
                  <c:v>325</c:v>
                </c:pt>
                <c:pt idx="2">
                  <c:v>228</c:v>
                </c:pt>
                <c:pt idx="3">
                  <c:v>258</c:v>
                </c:pt>
                <c:pt idx="4">
                  <c:v>587</c:v>
                </c:pt>
                <c:pt idx="5">
                  <c:v>54</c:v>
                </c:pt>
                <c:pt idx="6">
                  <c:v>274</c:v>
                </c:pt>
                <c:pt idx="7">
                  <c:v>402</c:v>
                </c:pt>
                <c:pt idx="8">
                  <c:v>2642</c:v>
                </c:pt>
                <c:pt idx="9">
                  <c:v>1243</c:v>
                </c:pt>
                <c:pt idx="10">
                  <c:v>138</c:v>
                </c:pt>
                <c:pt idx="11">
                  <c:v>406</c:v>
                </c:pt>
                <c:pt idx="12">
                  <c:v>1661</c:v>
                </c:pt>
                <c:pt idx="13">
                  <c:v>295</c:v>
                </c:pt>
                <c:pt idx="14">
                  <c:v>59</c:v>
                </c:pt>
                <c:pt idx="15">
                  <c:v>119</c:v>
                </c:pt>
                <c:pt idx="16">
                  <c:v>8</c:v>
                </c:pt>
              </c:numCache>
            </c:numRef>
          </c:val>
          <c:extLst>
            <c:ext xmlns:c16="http://schemas.microsoft.com/office/drawing/2014/chart" uri="{C3380CC4-5D6E-409C-BE32-E72D297353CC}">
              <c16:uniqueId val="{00000000-2109-47A0-AC89-224DBD06D549}"/>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sz="1400" b="1"/>
              <a:t>Concursos de persona natural no empresario presentados por cada 100.000 habitantes.</a:t>
            </a:r>
            <a:r>
              <a:rPr lang="es-ES" sz="1400" b="1" baseline="0"/>
              <a:t> </a:t>
            </a:r>
            <a:r>
              <a:rPr lang="es-ES" sz="1400" b="1"/>
              <a:t>2021</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5.5619764267663969E-2"/>
          <c:y val="0.29792897247067418"/>
          <c:w val="0.92339787998603184"/>
          <c:h val="0.3230452989492818"/>
        </c:manualLayout>
      </c:layout>
      <c:barChart>
        <c:barDir val="col"/>
        <c:grouping val="clustered"/>
        <c:varyColors val="0"/>
        <c:ser>
          <c:idx val="0"/>
          <c:order val="0"/>
          <c:spPr>
            <a:solidFill>
              <a:schemeClr val="accent1"/>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'Concursos p.n. presentados TSJ '!$B$54:$B$70</c:f>
              <c:strCache>
                <c:ptCount val="17"/>
                <c:pt idx="0">
                  <c:v>ANDALUCÍA</c:v>
                </c:pt>
                <c:pt idx="1">
                  <c:v>ARAGÓN</c:v>
                </c:pt>
                <c:pt idx="2">
                  <c:v>ASTURIAS, PRINCIPADO</c:v>
                </c:pt>
                <c:pt idx="3">
                  <c:v>ILLES BALEARS</c:v>
                </c:pt>
                <c:pt idx="4">
                  <c:v>CANARIAS</c:v>
                </c:pt>
                <c:pt idx="5">
                  <c:v>CANTABRIA</c:v>
                </c:pt>
                <c:pt idx="6">
                  <c:v>CASTILLA - LEÓN</c:v>
                </c:pt>
                <c:pt idx="7">
                  <c:v>CASTILLA - LA MANCHA</c:v>
                </c:pt>
                <c:pt idx="8">
                  <c:v>CATALUÑA</c:v>
                </c:pt>
                <c:pt idx="9">
                  <c:v>C. VALENCIANA</c:v>
                </c:pt>
                <c:pt idx="10">
                  <c:v>EXTREMADURA</c:v>
                </c:pt>
                <c:pt idx="11">
                  <c:v>GALICIA</c:v>
                </c:pt>
                <c:pt idx="12">
                  <c:v>MADRID, COMUNIDAD</c:v>
                </c:pt>
                <c:pt idx="13">
                  <c:v>MURCIA, REGIÓN</c:v>
                </c:pt>
                <c:pt idx="14">
                  <c:v>NAVARRA, COM. FORAL</c:v>
                </c:pt>
                <c:pt idx="15">
                  <c:v>PAÍS VASCO</c:v>
                </c:pt>
                <c:pt idx="16">
                  <c:v>LA RIOJA</c:v>
                </c:pt>
              </c:strCache>
            </c:strRef>
          </c:cat>
          <c:val>
            <c:numRef>
              <c:f>'Concursos p.n. presentados TSJ '!$C$54:$C$70</c:f>
              <c:numCache>
                <c:formatCode>#,##0.0</c:formatCode>
                <c:ptCount val="17"/>
                <c:pt idx="0">
                  <c:v>15.123490182170366</c:v>
                </c:pt>
                <c:pt idx="1">
                  <c:v>24.504980543045448</c:v>
                </c:pt>
                <c:pt idx="2">
                  <c:v>22.534275819536031</c:v>
                </c:pt>
                <c:pt idx="3">
                  <c:v>21.994734903768769</c:v>
                </c:pt>
                <c:pt idx="4">
                  <c:v>27.014041779263525</c:v>
                </c:pt>
                <c:pt idx="5">
                  <c:v>9.2385548847148105</c:v>
                </c:pt>
                <c:pt idx="6">
                  <c:v>11.497440980152646</c:v>
                </c:pt>
                <c:pt idx="7">
                  <c:v>19.613946784727663</c:v>
                </c:pt>
                <c:pt idx="8">
                  <c:v>34.031647628952506</c:v>
                </c:pt>
                <c:pt idx="9">
                  <c:v>24.574260330580145</c:v>
                </c:pt>
                <c:pt idx="10">
                  <c:v>13.024999504483715</c:v>
                </c:pt>
                <c:pt idx="11">
                  <c:v>15.061330405153496</c:v>
                </c:pt>
                <c:pt idx="12">
                  <c:v>24.602847679637449</c:v>
                </c:pt>
                <c:pt idx="13">
                  <c:v>19.427245295643161</c:v>
                </c:pt>
                <c:pt idx="14">
                  <c:v>8.9186243551003201</c:v>
                </c:pt>
                <c:pt idx="15">
                  <c:v>5.3749040760291473</c:v>
                </c:pt>
                <c:pt idx="16">
                  <c:v>2.5015947666637484</c:v>
                </c:pt>
              </c:numCache>
            </c:numRef>
          </c:val>
          <c:extLst>
            <c:ext xmlns:c16="http://schemas.microsoft.com/office/drawing/2014/chart" uri="{C3380CC4-5D6E-409C-BE32-E72D297353CC}">
              <c16:uniqueId val="{00000000-EDBF-4EBE-9579-0E0C72618012}"/>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b="1"/>
              <a:t>Total de concursos presentados. </a:t>
            </a:r>
          </a:p>
          <a:p>
            <a:pPr>
              <a:defRPr/>
            </a:pPr>
            <a:r>
              <a:rPr lang="es-ES" b="1"/>
              <a:t>2021</a:t>
            </a:r>
          </a:p>
        </c:rich>
      </c:tx>
      <c:layout>
        <c:manualLayout>
          <c:xMode val="edge"/>
          <c:yMode val="edge"/>
          <c:x val="0.25079191631658287"/>
          <c:y val="2.476780185758514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'Total concursos TSJ'!$B$6:$B$22</c:f>
              <c:strCache>
                <c:ptCount val="17"/>
                <c:pt idx="0">
                  <c:v>ANDALUCÍA</c:v>
                </c:pt>
                <c:pt idx="1">
                  <c:v>ARAGÓN</c:v>
                </c:pt>
                <c:pt idx="2">
                  <c:v>ASTURIAS, PRINCIPADO</c:v>
                </c:pt>
                <c:pt idx="3">
                  <c:v>ILLES BALEARS</c:v>
                </c:pt>
                <c:pt idx="4">
                  <c:v>CANARIAS</c:v>
                </c:pt>
                <c:pt idx="5">
                  <c:v>CANTABRIA</c:v>
                </c:pt>
                <c:pt idx="6">
                  <c:v>CASTILLA Y LEÓN</c:v>
                </c:pt>
                <c:pt idx="7">
                  <c:v>CASTILLA - LA MANCHA</c:v>
                </c:pt>
                <c:pt idx="8">
                  <c:v>CATALUÑA</c:v>
                </c:pt>
                <c:pt idx="9">
                  <c:v>COMUNITAT VALENCIANA</c:v>
                </c:pt>
                <c:pt idx="10">
                  <c:v>EXTREMADURA</c:v>
                </c:pt>
                <c:pt idx="11">
                  <c:v>GALICIA</c:v>
                </c:pt>
                <c:pt idx="12">
                  <c:v>MADRID, COMUNIDAD</c:v>
                </c:pt>
                <c:pt idx="13">
                  <c:v>MURCIA, REGIÓN</c:v>
                </c:pt>
                <c:pt idx="14">
                  <c:v>NAVARRA, COM. FORAL</c:v>
                </c:pt>
                <c:pt idx="15">
                  <c:v>PAÍS VASCO</c:v>
                </c:pt>
                <c:pt idx="16">
                  <c:v>LA RIOJA</c:v>
                </c:pt>
              </c:strCache>
            </c:strRef>
          </c:cat>
          <c:val>
            <c:numRef>
              <c:f>'Total concursos TSJ'!$D$6:$D$22</c:f>
              <c:numCache>
                <c:formatCode>#,##0</c:formatCode>
                <c:ptCount val="17"/>
                <c:pt idx="0">
                  <c:v>2145</c:v>
                </c:pt>
                <c:pt idx="1">
                  <c:v>500</c:v>
                </c:pt>
                <c:pt idx="2">
                  <c:v>382</c:v>
                </c:pt>
                <c:pt idx="3">
                  <c:v>464</c:v>
                </c:pt>
                <c:pt idx="4">
                  <c:v>774</c:v>
                </c:pt>
                <c:pt idx="5">
                  <c:v>115</c:v>
                </c:pt>
                <c:pt idx="6">
                  <c:v>577</c:v>
                </c:pt>
                <c:pt idx="7">
                  <c:v>658</c:v>
                </c:pt>
                <c:pt idx="8">
                  <c:v>5618</c:v>
                </c:pt>
                <c:pt idx="9">
                  <c:v>2421</c:v>
                </c:pt>
                <c:pt idx="10">
                  <c:v>242</c:v>
                </c:pt>
                <c:pt idx="11">
                  <c:v>719</c:v>
                </c:pt>
                <c:pt idx="12">
                  <c:v>3179</c:v>
                </c:pt>
                <c:pt idx="13">
                  <c:v>461</c:v>
                </c:pt>
                <c:pt idx="14">
                  <c:v>107</c:v>
                </c:pt>
                <c:pt idx="15">
                  <c:v>458</c:v>
                </c:pt>
                <c:pt idx="16">
                  <c:v>72</c:v>
                </c:pt>
              </c:numCache>
            </c:numRef>
          </c:val>
          <c:extLst>
            <c:ext xmlns:c16="http://schemas.microsoft.com/office/drawing/2014/chart" uri="{C3380CC4-5D6E-409C-BE32-E72D297353CC}">
              <c16:uniqueId val="{00000000-32D3-425B-B51B-AB67484A2F50}"/>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sz="1400" b="1"/>
              <a:t>Total de</a:t>
            </a:r>
            <a:r>
              <a:rPr lang="es-ES" sz="1400" b="1" baseline="0"/>
              <a:t> c</a:t>
            </a:r>
            <a:r>
              <a:rPr lang="es-ES" sz="1400" b="1"/>
              <a:t>oncursos presentados por cada 100.000 habitantes. 2021</a:t>
            </a:r>
          </a:p>
        </c:rich>
      </c:tx>
      <c:layout>
        <c:manualLayout>
          <c:xMode val="edge"/>
          <c:yMode val="edge"/>
          <c:x val="0.12779672753671747"/>
          <c:y val="2.5889967637540454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3.9213566389307716E-2"/>
          <c:y val="0.22019417475728156"/>
          <c:w val="0.94187390405986482"/>
          <c:h val="0.68184151738314269"/>
        </c:manualLayout>
      </c:layout>
      <c:barChart>
        <c:barDir val="col"/>
        <c:grouping val="clustered"/>
        <c:varyColors val="0"/>
        <c:ser>
          <c:idx val="0"/>
          <c:order val="0"/>
          <c:spPr>
            <a:solidFill>
              <a:schemeClr val="accent1"/>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'Total concursos TSJ'!$B$54:$B$70</c:f>
              <c:strCache>
                <c:ptCount val="17"/>
                <c:pt idx="0">
                  <c:v>ANDALUCÍA</c:v>
                </c:pt>
                <c:pt idx="1">
                  <c:v>ARAGÓN</c:v>
                </c:pt>
                <c:pt idx="2">
                  <c:v>ASTURIAS, PRINCIPADO</c:v>
                </c:pt>
                <c:pt idx="3">
                  <c:v>ILLES BALEARS</c:v>
                </c:pt>
                <c:pt idx="4">
                  <c:v>CANARIAS</c:v>
                </c:pt>
                <c:pt idx="5">
                  <c:v>CANTABRIA</c:v>
                </c:pt>
                <c:pt idx="6">
                  <c:v>CASTILLA - LEÓN</c:v>
                </c:pt>
                <c:pt idx="7">
                  <c:v>CASTILLA - LA MANCHA</c:v>
                </c:pt>
                <c:pt idx="8">
                  <c:v>CATALUÑA</c:v>
                </c:pt>
                <c:pt idx="9">
                  <c:v>C. VALENCIANA</c:v>
                </c:pt>
                <c:pt idx="10">
                  <c:v>EXTREMADURA</c:v>
                </c:pt>
                <c:pt idx="11">
                  <c:v>GALICIA</c:v>
                </c:pt>
                <c:pt idx="12">
                  <c:v>MADRID, COMUNIDAD</c:v>
                </c:pt>
                <c:pt idx="13">
                  <c:v>MURCIA, REGIÓN</c:v>
                </c:pt>
                <c:pt idx="14">
                  <c:v>NAVARRA, COM. FORAL</c:v>
                </c:pt>
                <c:pt idx="15">
                  <c:v>PAÍS VASCO</c:v>
                </c:pt>
                <c:pt idx="16">
                  <c:v>LA RIOJA</c:v>
                </c:pt>
              </c:strCache>
            </c:strRef>
          </c:cat>
          <c:val>
            <c:numRef>
              <c:f>'Total concursos TSJ'!$C$54:$C$70</c:f>
              <c:numCache>
                <c:formatCode>#,##0.0</c:formatCode>
                <c:ptCount val="17"/>
                <c:pt idx="0">
                  <c:v>24.820112043424203</c:v>
                </c:pt>
                <c:pt idx="1">
                  <c:v>37.69997006622377</c:v>
                </c:pt>
                <c:pt idx="2">
                  <c:v>37.754795452029668</c:v>
                </c:pt>
                <c:pt idx="3">
                  <c:v>39.556422462591897</c:v>
                </c:pt>
                <c:pt idx="4">
                  <c:v>35.619877916780183</c:v>
                </c:pt>
                <c:pt idx="5">
                  <c:v>19.674700217448208</c:v>
                </c:pt>
                <c:pt idx="6">
                  <c:v>24.211764399810502</c:v>
                </c:pt>
                <c:pt idx="7">
                  <c:v>32.104420359081601</c:v>
                </c:pt>
                <c:pt idx="8">
                  <c:v>72.36555502628886</c:v>
                </c:pt>
                <c:pt idx="9">
                  <c:v>47.863462799947328</c:v>
                </c:pt>
                <c:pt idx="10">
                  <c:v>22.840941160036657</c:v>
                </c:pt>
                <c:pt idx="11">
                  <c:v>26.672651628830948</c:v>
                </c:pt>
                <c:pt idx="12">
                  <c:v>47.087569400100811</c:v>
                </c:pt>
                <c:pt idx="13">
                  <c:v>30.359186716242359</c:v>
                </c:pt>
                <c:pt idx="14">
                  <c:v>16.174454338910749</c:v>
                </c:pt>
                <c:pt idx="15">
                  <c:v>20.686605603540752</c:v>
                </c:pt>
                <c:pt idx="16">
                  <c:v>22.514352899973733</c:v>
                </c:pt>
              </c:numCache>
            </c:numRef>
          </c:val>
          <c:extLst>
            <c:ext xmlns:c16="http://schemas.microsoft.com/office/drawing/2014/chart" uri="{C3380CC4-5D6E-409C-BE32-E72D297353CC}">
              <c16:uniqueId val="{00000000-8B8C-473B-AC31-FA67F736E6DD}"/>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b="1"/>
              <a:t>Despidos presentados.</a:t>
            </a:r>
          </a:p>
          <a:p>
            <a:pPr>
              <a:defRPr/>
            </a:pPr>
            <a:r>
              <a:rPr lang="es-ES" b="1"/>
              <a:t>2021</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'Despidos presentados TSJ'!$B$6:$B$22</c:f>
              <c:strCache>
                <c:ptCount val="17"/>
                <c:pt idx="0">
                  <c:v>ANDALUCÍA</c:v>
                </c:pt>
                <c:pt idx="1">
                  <c:v>ARAGÓN</c:v>
                </c:pt>
                <c:pt idx="2">
                  <c:v>ASTURIAS, PRINCIPADO</c:v>
                </c:pt>
                <c:pt idx="3">
                  <c:v>ILLES BALEARS</c:v>
                </c:pt>
                <c:pt idx="4">
                  <c:v>CANARIAS</c:v>
                </c:pt>
                <c:pt idx="5">
                  <c:v>CANTABRIA</c:v>
                </c:pt>
                <c:pt idx="6">
                  <c:v>CASTILLA Y LEÓN</c:v>
                </c:pt>
                <c:pt idx="7">
                  <c:v>CASTILLA - LA MANCHA</c:v>
                </c:pt>
                <c:pt idx="8">
                  <c:v>CATALUÑA</c:v>
                </c:pt>
                <c:pt idx="9">
                  <c:v>COMUNITAT VALENCIANA</c:v>
                </c:pt>
                <c:pt idx="10">
                  <c:v>EXTREMADURA</c:v>
                </c:pt>
                <c:pt idx="11">
                  <c:v>GALICIA</c:v>
                </c:pt>
                <c:pt idx="12">
                  <c:v>MADRID, COMUNIDAD</c:v>
                </c:pt>
                <c:pt idx="13">
                  <c:v>MURCIA, REGIÓN</c:v>
                </c:pt>
                <c:pt idx="14">
                  <c:v>NAVARRA, COM. FORAL</c:v>
                </c:pt>
                <c:pt idx="15">
                  <c:v>PAÍS VASCO</c:v>
                </c:pt>
                <c:pt idx="16">
                  <c:v>LA RIOJA</c:v>
                </c:pt>
              </c:strCache>
            </c:strRef>
          </c:cat>
          <c:val>
            <c:numRef>
              <c:f>'Despidos presentados TSJ'!$D$6:$D$22</c:f>
              <c:numCache>
                <c:formatCode>#,##0</c:formatCode>
                <c:ptCount val="17"/>
                <c:pt idx="0">
                  <c:v>17484</c:v>
                </c:pt>
                <c:pt idx="1">
                  <c:v>2685</c:v>
                </c:pt>
                <c:pt idx="2">
                  <c:v>2245</c:v>
                </c:pt>
                <c:pt idx="3">
                  <c:v>2356</c:v>
                </c:pt>
                <c:pt idx="4">
                  <c:v>8131</c:v>
                </c:pt>
                <c:pt idx="5">
                  <c:v>945</c:v>
                </c:pt>
                <c:pt idx="6">
                  <c:v>4322</c:v>
                </c:pt>
                <c:pt idx="7">
                  <c:v>3324</c:v>
                </c:pt>
                <c:pt idx="8">
                  <c:v>21796</c:v>
                </c:pt>
                <c:pt idx="9">
                  <c:v>13314</c:v>
                </c:pt>
                <c:pt idx="10">
                  <c:v>1484</c:v>
                </c:pt>
                <c:pt idx="11">
                  <c:v>4851</c:v>
                </c:pt>
                <c:pt idx="12">
                  <c:v>24446</c:v>
                </c:pt>
                <c:pt idx="13">
                  <c:v>3158</c:v>
                </c:pt>
                <c:pt idx="14">
                  <c:v>1034</c:v>
                </c:pt>
                <c:pt idx="15">
                  <c:v>5285</c:v>
                </c:pt>
                <c:pt idx="16">
                  <c:v>433</c:v>
                </c:pt>
              </c:numCache>
            </c:numRef>
          </c:val>
          <c:extLst>
            <c:ext xmlns:c16="http://schemas.microsoft.com/office/drawing/2014/chart" uri="{C3380CC4-5D6E-409C-BE32-E72D297353CC}">
              <c16:uniqueId val="{00000000-C997-4D0C-BCDB-208A909CDF1D}"/>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sz="1400" b="1"/>
              <a:t>Demandas de despido presentadas por cada 100.000 habitantes. 2021</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barChart>
        <c:barDir val="col"/>
        <c:grouping val="clustered"/>
        <c:varyColors val="0"/>
        <c:ser>
          <c:idx val="0"/>
          <c:order val="0"/>
          <c:spPr>
            <a:solidFill>
              <a:schemeClr val="accent1"/>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'Despidos presentados TSJ'!$B$53:$B$69</c:f>
              <c:strCache>
                <c:ptCount val="17"/>
                <c:pt idx="0">
                  <c:v>ANDALUCÍA</c:v>
                </c:pt>
                <c:pt idx="1">
                  <c:v>ARAGÓN</c:v>
                </c:pt>
                <c:pt idx="2">
                  <c:v>ASTURIAS, PRINCIPADO</c:v>
                </c:pt>
                <c:pt idx="3">
                  <c:v>ILLES BALEARS</c:v>
                </c:pt>
                <c:pt idx="4">
                  <c:v>CANARIAS</c:v>
                </c:pt>
                <c:pt idx="5">
                  <c:v>CANTABRIA</c:v>
                </c:pt>
                <c:pt idx="6">
                  <c:v>CASTILLA - LEÓN</c:v>
                </c:pt>
                <c:pt idx="7">
                  <c:v>CASTILLA - LA MANCHA</c:v>
                </c:pt>
                <c:pt idx="8">
                  <c:v>CATALUÑA</c:v>
                </c:pt>
                <c:pt idx="9">
                  <c:v>C. VALENCIANA</c:v>
                </c:pt>
                <c:pt idx="10">
                  <c:v>EXTREMADURA</c:v>
                </c:pt>
                <c:pt idx="11">
                  <c:v>GALICIA</c:v>
                </c:pt>
                <c:pt idx="12">
                  <c:v>MADRID, COMUNIDAD</c:v>
                </c:pt>
                <c:pt idx="13">
                  <c:v>MURCIA, REGIÓN</c:v>
                </c:pt>
                <c:pt idx="14">
                  <c:v>NAVARRA, COM. FORAL</c:v>
                </c:pt>
                <c:pt idx="15">
                  <c:v>PAÍS VASCO</c:v>
                </c:pt>
                <c:pt idx="16">
                  <c:v>LA RIOJA</c:v>
                </c:pt>
              </c:strCache>
            </c:strRef>
          </c:cat>
          <c:val>
            <c:numRef>
              <c:f>'Despidos presentados TSJ'!$C$53:$C$69</c:f>
              <c:numCache>
                <c:formatCode>#,##0.0</c:formatCode>
                <c:ptCount val="17"/>
                <c:pt idx="0">
                  <c:v>202.30994823647029</c:v>
                </c:pt>
                <c:pt idx="1">
                  <c:v>202.44883925562164</c:v>
                </c:pt>
                <c:pt idx="2">
                  <c:v>221.8835491879754</c:v>
                </c:pt>
                <c:pt idx="3">
                  <c:v>200.85114509022958</c:v>
                </c:pt>
                <c:pt idx="4">
                  <c:v>374.1928001826094</c:v>
                </c:pt>
                <c:pt idx="5">
                  <c:v>161.6747104825092</c:v>
                </c:pt>
                <c:pt idx="6">
                  <c:v>181.35744494970709</c:v>
                </c:pt>
                <c:pt idx="7">
                  <c:v>162.18099281700188</c:v>
                </c:pt>
                <c:pt idx="8">
                  <c:v>280.7546524302229</c:v>
                </c:pt>
                <c:pt idx="9">
                  <c:v>263.21939021829775</c:v>
                </c:pt>
                <c:pt idx="10">
                  <c:v>140.0659367003901</c:v>
                </c:pt>
                <c:pt idx="11">
                  <c:v>179.95693053054092</c:v>
                </c:pt>
                <c:pt idx="12">
                  <c:v>362.09585453125652</c:v>
                </c:pt>
                <c:pt idx="13">
                  <c:v>207.97030726657999</c:v>
                </c:pt>
                <c:pt idx="14">
                  <c:v>156.30267090124966</c:v>
                </c:pt>
                <c:pt idx="15">
                  <c:v>238.70897514129447</c:v>
                </c:pt>
                <c:pt idx="16">
                  <c:v>135.39881674567536</c:v>
                </c:pt>
              </c:numCache>
            </c:numRef>
          </c:val>
          <c:extLst>
            <c:ext xmlns:c16="http://schemas.microsoft.com/office/drawing/2014/chart" uri="{C3380CC4-5D6E-409C-BE32-E72D297353CC}">
              <c16:uniqueId val="{00000000-DCF9-4F0E-AB01-41C5835C56FD}"/>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b="1"/>
              <a:t>Reclamaciones de cantidad presentadas. 2021</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'Recl. cantidad TSJ'!$B$6:$B$22</c:f>
              <c:strCache>
                <c:ptCount val="17"/>
                <c:pt idx="0">
                  <c:v>ANDALUCÍA</c:v>
                </c:pt>
                <c:pt idx="1">
                  <c:v>ARAGÓN</c:v>
                </c:pt>
                <c:pt idx="2">
                  <c:v>ASTURIAS, PRINCIPADO</c:v>
                </c:pt>
                <c:pt idx="3">
                  <c:v>ILLES BALEARS</c:v>
                </c:pt>
                <c:pt idx="4">
                  <c:v>CANARIAS</c:v>
                </c:pt>
                <c:pt idx="5">
                  <c:v>CANTABRIA</c:v>
                </c:pt>
                <c:pt idx="6">
                  <c:v>CASTILLA Y LEÓN</c:v>
                </c:pt>
                <c:pt idx="7">
                  <c:v>CASTILLA MANCHA</c:v>
                </c:pt>
                <c:pt idx="8">
                  <c:v>CATALUÑA</c:v>
                </c:pt>
                <c:pt idx="9">
                  <c:v>COMUNITAT VALENCIANA</c:v>
                </c:pt>
                <c:pt idx="10">
                  <c:v>EXTREMADURA</c:v>
                </c:pt>
                <c:pt idx="11">
                  <c:v>GALICIA</c:v>
                </c:pt>
                <c:pt idx="12">
                  <c:v>MADRID, COMUNIDAD</c:v>
                </c:pt>
                <c:pt idx="13">
                  <c:v>MURCIA, REGIÓN</c:v>
                </c:pt>
                <c:pt idx="14">
                  <c:v>NAVARRA, COM. FORAL</c:v>
                </c:pt>
                <c:pt idx="15">
                  <c:v>PAÍS VASCO</c:v>
                </c:pt>
                <c:pt idx="16">
                  <c:v>LA RIOJA</c:v>
                </c:pt>
              </c:strCache>
            </c:strRef>
          </c:cat>
          <c:val>
            <c:numRef>
              <c:f>'Recl. cantidad TSJ'!$D$6:$D$22</c:f>
              <c:numCache>
                <c:formatCode>#,##0</c:formatCode>
                <c:ptCount val="17"/>
                <c:pt idx="0">
                  <c:v>20815</c:v>
                </c:pt>
                <c:pt idx="1">
                  <c:v>2698</c:v>
                </c:pt>
                <c:pt idx="2">
                  <c:v>3866</c:v>
                </c:pt>
                <c:pt idx="3">
                  <c:v>2338</c:v>
                </c:pt>
                <c:pt idx="4">
                  <c:v>7599</c:v>
                </c:pt>
                <c:pt idx="5">
                  <c:v>1962</c:v>
                </c:pt>
                <c:pt idx="6">
                  <c:v>6879</c:v>
                </c:pt>
                <c:pt idx="7">
                  <c:v>4452</c:v>
                </c:pt>
                <c:pt idx="8">
                  <c:v>14403</c:v>
                </c:pt>
                <c:pt idx="9">
                  <c:v>10657</c:v>
                </c:pt>
                <c:pt idx="10">
                  <c:v>1952</c:v>
                </c:pt>
                <c:pt idx="11">
                  <c:v>8380</c:v>
                </c:pt>
                <c:pt idx="12">
                  <c:v>23263</c:v>
                </c:pt>
                <c:pt idx="13">
                  <c:v>2218</c:v>
                </c:pt>
                <c:pt idx="14">
                  <c:v>1066</c:v>
                </c:pt>
                <c:pt idx="15">
                  <c:v>8976</c:v>
                </c:pt>
                <c:pt idx="16">
                  <c:v>807</c:v>
                </c:pt>
              </c:numCache>
            </c:numRef>
          </c:val>
          <c:extLst>
            <c:ext xmlns:c16="http://schemas.microsoft.com/office/drawing/2014/chart" uri="{C3380CC4-5D6E-409C-BE32-E72D297353CC}">
              <c16:uniqueId val="{00000000-71AA-48F5-8851-780F398FD93E}"/>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hyperlink" Target="#Introducci&#243;n!A1"/></Relationships>
</file>

<file path=xl/drawings/_rels/drawing11.xml.rels><?xml version="1.0" encoding="UTF-8" standalone="yes"?>
<Relationships xmlns="http://schemas.openxmlformats.org/package/2006/relationships"><Relationship Id="rId1" Type="http://schemas.openxmlformats.org/officeDocument/2006/relationships/hyperlink" Target="#Introducci&#243;n!A1"/></Relationships>
</file>

<file path=xl/drawings/_rels/drawing12.xml.rels><?xml version="1.0" encoding="UTF-8" standalone="yes"?>
<Relationships xmlns="http://schemas.openxmlformats.org/package/2006/relationships"><Relationship Id="rId3" Type="http://schemas.openxmlformats.org/officeDocument/2006/relationships/chart" Target="../charts/chart16.xml"/><Relationship Id="rId2" Type="http://schemas.openxmlformats.org/officeDocument/2006/relationships/chart" Target="../charts/chart15.xml"/><Relationship Id="rId1" Type="http://schemas.openxmlformats.org/officeDocument/2006/relationships/hyperlink" Target="#Introducci&#243;n!A1"/></Relationships>
</file>

<file path=xl/drawings/_rels/drawing13.xml.rels><?xml version="1.0" encoding="UTF-8" standalone="yes"?>
<Relationships xmlns="http://schemas.openxmlformats.org/package/2006/relationships"><Relationship Id="rId3" Type="http://schemas.openxmlformats.org/officeDocument/2006/relationships/chart" Target="../charts/chart18.xml"/><Relationship Id="rId2" Type="http://schemas.openxmlformats.org/officeDocument/2006/relationships/chart" Target="../charts/chart17.xml"/><Relationship Id="rId1" Type="http://schemas.openxmlformats.org/officeDocument/2006/relationships/hyperlink" Target="#Introducci&#243;n!A1"/></Relationships>
</file>

<file path=xl/drawings/_rels/drawing14.xml.rels><?xml version="1.0" encoding="UTF-8" standalone="yes"?>
<Relationships xmlns="http://schemas.openxmlformats.org/package/2006/relationships"><Relationship Id="rId3" Type="http://schemas.openxmlformats.org/officeDocument/2006/relationships/chart" Target="../charts/chart20.xml"/><Relationship Id="rId2" Type="http://schemas.openxmlformats.org/officeDocument/2006/relationships/chart" Target="../charts/chart19.xml"/><Relationship Id="rId1" Type="http://schemas.openxmlformats.org/officeDocument/2006/relationships/hyperlink" Target="#Introducci&#243;n!A1"/></Relationships>
</file>

<file path=xl/drawings/_rels/drawing15.xml.rels><?xml version="1.0" encoding="UTF-8" standalone="yes"?>
<Relationships xmlns="http://schemas.openxmlformats.org/package/2006/relationships"><Relationship Id="rId3" Type="http://schemas.openxmlformats.org/officeDocument/2006/relationships/chart" Target="../charts/chart22.xml"/><Relationship Id="rId2" Type="http://schemas.openxmlformats.org/officeDocument/2006/relationships/chart" Target="../charts/chart21.xml"/><Relationship Id="rId1" Type="http://schemas.openxmlformats.org/officeDocument/2006/relationships/hyperlink" Target="#Introducci&#243;n!A1"/></Relationships>
</file>

<file path=xl/drawings/_rels/drawing16.xml.rels><?xml version="1.0" encoding="UTF-8" standalone="yes"?>
<Relationships xmlns="http://schemas.openxmlformats.org/package/2006/relationships"><Relationship Id="rId1" Type="http://schemas.openxmlformats.org/officeDocument/2006/relationships/hyperlink" Target="#Introducci&#243;n!A1"/></Relationships>
</file>

<file path=xl/drawings/_rels/drawing17.xml.rels><?xml version="1.0" encoding="UTF-8" standalone="yes"?>
<Relationships xmlns="http://schemas.openxmlformats.org/package/2006/relationships"><Relationship Id="rId2" Type="http://schemas.openxmlformats.org/officeDocument/2006/relationships/hyperlink" Target="#Introducci&#243;n!A1"/><Relationship Id="rId1" Type="http://schemas.openxmlformats.org/officeDocument/2006/relationships/chart" Target="../charts/chart23.xml"/></Relationships>
</file>

<file path=xl/drawings/_rels/drawing18.xml.rels><?xml version="1.0" encoding="UTF-8" standalone="yes"?>
<Relationships xmlns="http://schemas.openxmlformats.org/package/2006/relationships"><Relationship Id="rId1" Type="http://schemas.openxmlformats.org/officeDocument/2006/relationships/hyperlink" Target="#Introducci&#243;n!A1"/></Relationships>
</file>

<file path=xl/drawings/_rels/drawing2.xml.rels><?xml version="1.0" encoding="UTF-8" standalone="yes"?>
<Relationships xmlns="http://schemas.openxmlformats.org/package/2006/relationships"><Relationship Id="rId1" Type="http://schemas.openxmlformats.org/officeDocument/2006/relationships/hyperlink" Target="#Introducci&#243;n!A1"/></Relationships>
</file>

<file path=xl/drawings/_rels/drawing3.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hyperlink" Target="#Introducci&#243;n!A1"/></Relationships>
</file>

<file path=xl/drawings/_rels/drawing4.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chart" Target="../charts/chart3.xml"/><Relationship Id="rId1" Type="http://schemas.openxmlformats.org/officeDocument/2006/relationships/hyperlink" Target="#Introducci&#243;n!A1"/></Relationships>
</file>

<file path=xl/drawings/_rels/drawing5.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hyperlink" Target="#Introducci&#243;n!A1"/></Relationships>
</file>

<file path=xl/drawings/_rels/drawing6.xml.rels><?xml version="1.0" encoding="UTF-8" standalone="yes"?>
<Relationships xmlns="http://schemas.openxmlformats.org/package/2006/relationships"><Relationship Id="rId3" Type="http://schemas.openxmlformats.org/officeDocument/2006/relationships/chart" Target="../charts/chart8.xml"/><Relationship Id="rId2" Type="http://schemas.openxmlformats.org/officeDocument/2006/relationships/chart" Target="../charts/chart7.xml"/><Relationship Id="rId1" Type="http://schemas.openxmlformats.org/officeDocument/2006/relationships/hyperlink" Target="#Introducci&#243;n!A1"/></Relationships>
</file>

<file path=xl/drawings/_rels/drawing7.xml.rels><?xml version="1.0" encoding="UTF-8" standalone="yes"?>
<Relationships xmlns="http://schemas.openxmlformats.org/package/2006/relationships"><Relationship Id="rId3" Type="http://schemas.openxmlformats.org/officeDocument/2006/relationships/chart" Target="../charts/chart10.xml"/><Relationship Id="rId2" Type="http://schemas.openxmlformats.org/officeDocument/2006/relationships/chart" Target="../charts/chart9.xml"/><Relationship Id="rId1" Type="http://schemas.openxmlformats.org/officeDocument/2006/relationships/hyperlink" Target="#Introducci&#243;n!A1"/></Relationships>
</file>

<file path=xl/drawings/_rels/drawing8.xml.rels><?xml version="1.0" encoding="UTF-8" standalone="yes"?>
<Relationships xmlns="http://schemas.openxmlformats.org/package/2006/relationships"><Relationship Id="rId3" Type="http://schemas.openxmlformats.org/officeDocument/2006/relationships/chart" Target="../charts/chart12.xml"/><Relationship Id="rId2" Type="http://schemas.openxmlformats.org/officeDocument/2006/relationships/chart" Target="../charts/chart11.xml"/><Relationship Id="rId1" Type="http://schemas.openxmlformats.org/officeDocument/2006/relationships/hyperlink" Target="#Introducci&#243;n!A1"/></Relationships>
</file>

<file path=xl/drawings/_rels/drawing9.xml.rels><?xml version="1.0" encoding="UTF-8" standalone="yes"?>
<Relationships xmlns="http://schemas.openxmlformats.org/package/2006/relationships"><Relationship Id="rId3" Type="http://schemas.openxmlformats.org/officeDocument/2006/relationships/chart" Target="../charts/chart14.xml"/><Relationship Id="rId2" Type="http://schemas.openxmlformats.org/officeDocument/2006/relationships/chart" Target="../charts/chart13.xml"/><Relationship Id="rId1" Type="http://schemas.openxmlformats.org/officeDocument/2006/relationships/hyperlink" Target="#Introducci&#243;n!A1"/></Relationships>
</file>

<file path=xl/drawings/drawing1.xml><?xml version="1.0" encoding="utf-8"?>
<xdr:wsDr xmlns:xdr="http://schemas.openxmlformats.org/drawingml/2006/spreadsheetDrawing" xmlns:a="http://schemas.openxmlformats.org/drawingml/2006/main">
  <xdr:twoCellAnchor>
    <xdr:from>
      <xdr:col>1</xdr:col>
      <xdr:colOff>9525</xdr:colOff>
      <xdr:row>0</xdr:row>
      <xdr:rowOff>95250</xdr:rowOff>
    </xdr:from>
    <xdr:to>
      <xdr:col>16</xdr:col>
      <xdr:colOff>581025</xdr:colOff>
      <xdr:row>8</xdr:row>
      <xdr:rowOff>123825</xdr:rowOff>
    </xdr:to>
    <xdr:sp macro="" textlink="">
      <xdr:nvSpPr>
        <xdr:cNvPr id="3" name="2 Rectángulo redondeado">
          <a:extLst>
            <a:ext uri="{FF2B5EF4-FFF2-40B4-BE49-F238E27FC236}">
              <a16:creationId xmlns:a16="http://schemas.microsoft.com/office/drawing/2014/main" id="{00000000-0008-0000-0000-000003000000}"/>
            </a:ext>
          </a:extLst>
        </xdr:cNvPr>
        <xdr:cNvSpPr/>
      </xdr:nvSpPr>
      <xdr:spPr>
        <a:xfrm>
          <a:off x="857250" y="95250"/>
          <a:ext cx="13668375" cy="14859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720000" algn="ctr"/>
          <a:r>
            <a:rPr lang="es-ES" sz="2000" b="1">
              <a:latin typeface="Verdana" panose="020B0604030504040204" pitchFamily="34" charset="0"/>
              <a:ea typeface="Verdana" panose="020B0604030504040204" pitchFamily="34" charset="0"/>
              <a:cs typeface="Verdana" panose="020B0604030504040204" pitchFamily="34" charset="0"/>
            </a:rPr>
            <a:t>	</a:t>
          </a:r>
          <a:r>
            <a:rPr lang="es-ES" sz="2000" b="1" cap="all" baseline="0">
              <a:latin typeface="Verdana" panose="020B0604030504040204" pitchFamily="34" charset="0"/>
              <a:ea typeface="Verdana" panose="020B0604030504040204" pitchFamily="34" charset="0"/>
              <a:cs typeface="Verdana" panose="020B0604030504040204" pitchFamily="34" charset="0"/>
            </a:rPr>
            <a:t>DATOS SOBRE EL EFECTO DE LA CRISIS EN LOS ÓRGANOS JUDICIALES</a:t>
          </a:r>
        </a:p>
        <a:p>
          <a:pPr marL="720000" algn="ctr"/>
          <a:endParaRPr lang="es-ES" sz="1200" b="1" cap="all" baseline="0">
            <a:latin typeface="Verdana" panose="020B0604030504040204" pitchFamily="34" charset="0"/>
            <a:ea typeface="Verdana" panose="020B0604030504040204" pitchFamily="34" charset="0"/>
            <a:cs typeface="Verdana" panose="020B0604030504040204" pitchFamily="34" charset="0"/>
          </a:endParaRPr>
        </a:p>
        <a:p>
          <a:pPr marL="720000" algn="ctr"/>
          <a:r>
            <a:rPr lang="es-ES" sz="1200" b="1" cap="all" baseline="0">
              <a:latin typeface="Verdana" panose="020B0604030504040204" pitchFamily="34" charset="0"/>
              <a:ea typeface="Verdana" panose="020B0604030504040204" pitchFamily="34" charset="0"/>
              <a:cs typeface="Verdana" panose="020B0604030504040204" pitchFamily="34" charset="0"/>
            </a:rPr>
            <a:t>Secc. de estadística judicial</a:t>
          </a:r>
        </a:p>
      </xdr:txBody>
    </xdr:sp>
    <xdr:clientData/>
  </xdr:twoCellAnchor>
  <xdr:twoCellAnchor>
    <xdr:from>
      <xdr:col>1</xdr:col>
      <xdr:colOff>0</xdr:colOff>
      <xdr:row>9</xdr:row>
      <xdr:rowOff>104775</xdr:rowOff>
    </xdr:from>
    <xdr:to>
      <xdr:col>16</xdr:col>
      <xdr:colOff>609600</xdr:colOff>
      <xdr:row>11</xdr:row>
      <xdr:rowOff>76200</xdr:rowOff>
    </xdr:to>
    <xdr:sp macro="" textlink="">
      <xdr:nvSpPr>
        <xdr:cNvPr id="4" name="3 Rectángulo redondeado">
          <a:extLst>
            <a:ext uri="{FF2B5EF4-FFF2-40B4-BE49-F238E27FC236}">
              <a16:creationId xmlns:a16="http://schemas.microsoft.com/office/drawing/2014/main" id="{00000000-0008-0000-0000-000004000000}"/>
            </a:ext>
          </a:extLst>
        </xdr:cNvPr>
        <xdr:cNvSpPr/>
      </xdr:nvSpPr>
      <xdr:spPr>
        <a:xfrm>
          <a:off x="847725" y="1733550"/>
          <a:ext cx="13706475"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baseline="0">
              <a:latin typeface="Verdana" panose="020B0604030504040204" pitchFamily="34" charset="0"/>
              <a:ea typeface="Verdana" panose="020B0604030504040204" pitchFamily="34" charset="0"/>
              <a:cs typeface="Verdana" panose="020B0604030504040204" pitchFamily="34" charset="0"/>
            </a:rPr>
            <a:t>Año </a:t>
          </a:r>
          <a:r>
            <a:rPr lang="es-ES" sz="1600" b="1">
              <a:latin typeface="Verdana" panose="020B0604030504040204" pitchFamily="34" charset="0"/>
              <a:ea typeface="Verdana" panose="020B0604030504040204" pitchFamily="34" charset="0"/>
              <a:cs typeface="Verdana" panose="020B0604030504040204" pitchFamily="34" charset="0"/>
            </a:rPr>
            <a:t>2021</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editAs="oneCell">
    <xdr:from>
      <xdr:col>1</xdr:col>
      <xdr:colOff>95250</xdr:colOff>
      <xdr:row>1</xdr:row>
      <xdr:rowOff>19050</xdr:rowOff>
    </xdr:from>
    <xdr:to>
      <xdr:col>2</xdr:col>
      <xdr:colOff>157789</xdr:colOff>
      <xdr:row>8</xdr:row>
      <xdr:rowOff>1</xdr:rowOff>
    </xdr:to>
    <xdr:pic>
      <xdr:nvPicPr>
        <xdr:cNvPr id="5" name="4 Imagen">
          <a:extLst>
            <a:ext uri="{FF2B5EF4-FFF2-40B4-BE49-F238E27FC236}">
              <a16:creationId xmlns:a16="http://schemas.microsoft.com/office/drawing/2014/main" id="{00000000-0008-0000-0000-00000500000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6699" t="5882" r="8133" b="4411"/>
        <a:stretch/>
      </xdr:blipFill>
      <xdr:spPr bwMode="auto">
        <a:xfrm>
          <a:off x="942975" y="209550"/>
          <a:ext cx="910264" cy="1247776"/>
        </a:xfrm>
        <a:prstGeom prst="roundRect">
          <a:avLst>
            <a:gd name="adj" fmla="val 15919"/>
          </a:avLst>
        </a:prstGeom>
        <a:solidFill>
          <a:srgbClr val="FFFFFF">
            <a:shade val="85000"/>
          </a:srgbClr>
        </a:solidFill>
        <a:ln>
          <a:noFill/>
        </a:ln>
        <a:effectLst/>
      </xdr:spPr>
    </xdr:pic>
    <xdr:clientData/>
  </xdr:twoCellAnchor>
  <xdr:twoCellAnchor editAs="oneCell">
    <xdr:from>
      <xdr:col>18</xdr:col>
      <xdr:colOff>85725</xdr:colOff>
      <xdr:row>0</xdr:row>
      <xdr:rowOff>161925</xdr:rowOff>
    </xdr:from>
    <xdr:to>
      <xdr:col>19</xdr:col>
      <xdr:colOff>19050</xdr:colOff>
      <xdr:row>5</xdr:row>
      <xdr:rowOff>142875</xdr:rowOff>
    </xdr:to>
    <xdr:pic>
      <xdr:nvPicPr>
        <xdr:cNvPr id="6" name="5 Imagen">
          <a:extLst>
            <a:ext uri="{FF2B5EF4-FFF2-40B4-BE49-F238E27FC236}">
              <a16:creationId xmlns:a16="http://schemas.microsoft.com/office/drawing/2014/main" id="{00000000-0008-0000-0000-000006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5725775" y="161925"/>
          <a:ext cx="781050" cy="88582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114300</xdr:colOff>
      <xdr:row>0</xdr:row>
      <xdr:rowOff>114300</xdr:rowOff>
    </xdr:from>
    <xdr:to>
      <xdr:col>18</xdr:col>
      <xdr:colOff>57150</xdr:colOff>
      <xdr:row>1</xdr:row>
      <xdr:rowOff>371475</xdr:rowOff>
    </xdr:to>
    <xdr:sp macro="" textlink="">
      <xdr:nvSpPr>
        <xdr:cNvPr id="2" name="1 Rectángulo redondeado">
          <a:extLst>
            <a:ext uri="{FF2B5EF4-FFF2-40B4-BE49-F238E27FC236}">
              <a16:creationId xmlns:a16="http://schemas.microsoft.com/office/drawing/2014/main" id="{00000000-0008-0000-0A00-000002000000}"/>
            </a:ext>
          </a:extLst>
        </xdr:cNvPr>
        <xdr:cNvSpPr/>
      </xdr:nvSpPr>
      <xdr:spPr>
        <a:xfrm>
          <a:off x="876300" y="114300"/>
          <a:ext cx="25117425" cy="419100"/>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Servicios comunes de actos de comunicación y ejecución</a:t>
          </a:r>
        </a:p>
      </xdr:txBody>
    </xdr:sp>
    <xdr:clientData/>
  </xdr:twoCellAnchor>
  <xdr:twoCellAnchor>
    <xdr:from>
      <xdr:col>1</xdr:col>
      <xdr:colOff>85725</xdr:colOff>
      <xdr:row>1</xdr:row>
      <xdr:rowOff>504825</xdr:rowOff>
    </xdr:from>
    <xdr:to>
      <xdr:col>18</xdr:col>
      <xdr:colOff>38100</xdr:colOff>
      <xdr:row>2</xdr:row>
      <xdr:rowOff>323850</xdr:rowOff>
    </xdr:to>
    <xdr:sp macro="" textlink="">
      <xdr:nvSpPr>
        <xdr:cNvPr id="3" name="2 Rectángulo redondeado">
          <a:extLst>
            <a:ext uri="{FF2B5EF4-FFF2-40B4-BE49-F238E27FC236}">
              <a16:creationId xmlns:a16="http://schemas.microsoft.com/office/drawing/2014/main" id="{00000000-0008-0000-0A00-000003000000}"/>
            </a:ext>
          </a:extLst>
        </xdr:cNvPr>
        <xdr:cNvSpPr/>
      </xdr:nvSpPr>
      <xdr:spPr>
        <a:xfrm>
          <a:off x="847725" y="666750"/>
          <a:ext cx="15335250"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Lanzamientos recibidos por TSJ</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xdr:col>
      <xdr:colOff>9525</xdr:colOff>
      <xdr:row>25</xdr:row>
      <xdr:rowOff>180975</xdr:rowOff>
    </xdr:from>
    <xdr:to>
      <xdr:col>18</xdr:col>
      <xdr:colOff>0</xdr:colOff>
      <xdr:row>26</xdr:row>
      <xdr:rowOff>19050</xdr:rowOff>
    </xdr:to>
    <xdr:sp macro="" textlink="">
      <xdr:nvSpPr>
        <xdr:cNvPr id="4" name="3 Rectángulo redondeado">
          <a:extLst>
            <a:ext uri="{FF2B5EF4-FFF2-40B4-BE49-F238E27FC236}">
              <a16:creationId xmlns:a16="http://schemas.microsoft.com/office/drawing/2014/main" id="{00000000-0008-0000-0A00-000004000000}"/>
            </a:ext>
          </a:extLst>
        </xdr:cNvPr>
        <xdr:cNvSpPr/>
      </xdr:nvSpPr>
      <xdr:spPr>
        <a:xfrm>
          <a:off x="771525" y="6153150"/>
          <a:ext cx="15259050"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Evolución respecto al  año anterior de Lanzamientos recibidos</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18</xdr:col>
      <xdr:colOff>809625</xdr:colOff>
      <xdr:row>1</xdr:row>
      <xdr:rowOff>9525</xdr:rowOff>
    </xdr:from>
    <xdr:to>
      <xdr:col>20</xdr:col>
      <xdr:colOff>1</xdr:colOff>
      <xdr:row>1</xdr:row>
      <xdr:rowOff>295274</xdr:rowOff>
    </xdr:to>
    <xdr:sp macro="" textlink="">
      <xdr:nvSpPr>
        <xdr:cNvPr id="7" name="6 Pentágono">
          <a:hlinkClick xmlns:r="http://schemas.openxmlformats.org/officeDocument/2006/relationships" r:id="rId1"/>
          <a:extLst>
            <a:ext uri="{FF2B5EF4-FFF2-40B4-BE49-F238E27FC236}">
              <a16:creationId xmlns:a16="http://schemas.microsoft.com/office/drawing/2014/main" id="{00000000-0008-0000-0A00-000007000000}"/>
            </a:ext>
          </a:extLst>
        </xdr:cNvPr>
        <xdr:cNvSpPr/>
      </xdr:nvSpPr>
      <xdr:spPr>
        <a:xfrm flipH="1">
          <a:off x="16840200" y="171450"/>
          <a:ext cx="828676"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19051</xdr:colOff>
      <xdr:row>1</xdr:row>
      <xdr:rowOff>19050</xdr:rowOff>
    </xdr:from>
    <xdr:to>
      <xdr:col>12</xdr:col>
      <xdr:colOff>19050</xdr:colOff>
      <xdr:row>1</xdr:row>
      <xdr:rowOff>438150</xdr:rowOff>
    </xdr:to>
    <xdr:sp macro="" textlink="">
      <xdr:nvSpPr>
        <xdr:cNvPr id="2" name="1 Rectángulo redondeado">
          <a:extLst>
            <a:ext uri="{FF2B5EF4-FFF2-40B4-BE49-F238E27FC236}">
              <a16:creationId xmlns:a16="http://schemas.microsoft.com/office/drawing/2014/main" id="{00000000-0008-0000-0B00-000002000000}"/>
            </a:ext>
          </a:extLst>
        </xdr:cNvPr>
        <xdr:cNvSpPr/>
      </xdr:nvSpPr>
      <xdr:spPr>
        <a:xfrm>
          <a:off x="781051" y="180975"/>
          <a:ext cx="25736549" cy="419100"/>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Servicios comunes de actos de comunicación y ejecución</a:t>
          </a:r>
        </a:p>
      </xdr:txBody>
    </xdr:sp>
    <xdr:clientData/>
  </xdr:twoCellAnchor>
  <xdr:twoCellAnchor>
    <xdr:from>
      <xdr:col>1</xdr:col>
      <xdr:colOff>38100</xdr:colOff>
      <xdr:row>1</xdr:row>
      <xdr:rowOff>495300</xdr:rowOff>
    </xdr:from>
    <xdr:to>
      <xdr:col>12</xdr:col>
      <xdr:colOff>28575</xdr:colOff>
      <xdr:row>2</xdr:row>
      <xdr:rowOff>314325</xdr:rowOff>
    </xdr:to>
    <xdr:sp macro="" textlink="">
      <xdr:nvSpPr>
        <xdr:cNvPr id="3" name="2 Rectángulo redondeado">
          <a:extLst>
            <a:ext uri="{FF2B5EF4-FFF2-40B4-BE49-F238E27FC236}">
              <a16:creationId xmlns:a16="http://schemas.microsoft.com/office/drawing/2014/main" id="{00000000-0008-0000-0B00-000003000000}"/>
            </a:ext>
          </a:extLst>
        </xdr:cNvPr>
        <xdr:cNvSpPr/>
      </xdr:nvSpPr>
      <xdr:spPr>
        <a:xfrm>
          <a:off x="800100" y="657225"/>
          <a:ext cx="15268575"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Lanzamientos con cumplimiento positivo por TSJ</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0</xdr:col>
      <xdr:colOff>761999</xdr:colOff>
      <xdr:row>24</xdr:row>
      <xdr:rowOff>285751</xdr:rowOff>
    </xdr:from>
    <xdr:to>
      <xdr:col>11</xdr:col>
      <xdr:colOff>781049</xdr:colOff>
      <xdr:row>25</xdr:row>
      <xdr:rowOff>1</xdr:rowOff>
    </xdr:to>
    <xdr:sp macro="" textlink="">
      <xdr:nvSpPr>
        <xdr:cNvPr id="4" name="3 Rectángulo redondeado">
          <a:extLst>
            <a:ext uri="{FF2B5EF4-FFF2-40B4-BE49-F238E27FC236}">
              <a16:creationId xmlns:a16="http://schemas.microsoft.com/office/drawing/2014/main" id="{00000000-0008-0000-0B00-000004000000}"/>
            </a:ext>
          </a:extLst>
        </xdr:cNvPr>
        <xdr:cNvSpPr/>
      </xdr:nvSpPr>
      <xdr:spPr>
        <a:xfrm>
          <a:off x="761999" y="6086476"/>
          <a:ext cx="15249525" cy="342900"/>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Evolución respecto al año anterior de Lanzamientos con cumplimiento positivo</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12</xdr:col>
      <xdr:colOff>790575</xdr:colOff>
      <xdr:row>1</xdr:row>
      <xdr:rowOff>0</xdr:rowOff>
    </xdr:from>
    <xdr:to>
      <xdr:col>13</xdr:col>
      <xdr:colOff>800101</xdr:colOff>
      <xdr:row>1</xdr:row>
      <xdr:rowOff>285749</xdr:rowOff>
    </xdr:to>
    <xdr:sp macro="" textlink="">
      <xdr:nvSpPr>
        <xdr:cNvPr id="7" name="6 Pentágono">
          <a:hlinkClick xmlns:r="http://schemas.openxmlformats.org/officeDocument/2006/relationships" r:id="rId1"/>
          <a:extLst>
            <a:ext uri="{FF2B5EF4-FFF2-40B4-BE49-F238E27FC236}">
              <a16:creationId xmlns:a16="http://schemas.microsoft.com/office/drawing/2014/main" id="{00000000-0008-0000-0B00-000007000000}"/>
            </a:ext>
          </a:extLst>
        </xdr:cNvPr>
        <xdr:cNvSpPr/>
      </xdr:nvSpPr>
      <xdr:spPr>
        <a:xfrm flipH="1">
          <a:off x="16840200" y="161925"/>
          <a:ext cx="828676"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0</xdr:colOff>
      <xdr:row>0</xdr:row>
      <xdr:rowOff>142875</xdr:rowOff>
    </xdr:from>
    <xdr:to>
      <xdr:col>18</xdr:col>
      <xdr:colOff>762000</xdr:colOff>
      <xdr:row>1</xdr:row>
      <xdr:rowOff>400050</xdr:rowOff>
    </xdr:to>
    <xdr:sp macro="" textlink="">
      <xdr:nvSpPr>
        <xdr:cNvPr id="2" name="1 Rectángulo redondeado">
          <a:extLst>
            <a:ext uri="{FF2B5EF4-FFF2-40B4-BE49-F238E27FC236}">
              <a16:creationId xmlns:a16="http://schemas.microsoft.com/office/drawing/2014/main" id="{00000000-0008-0000-0C00-000002000000}"/>
            </a:ext>
          </a:extLst>
        </xdr:cNvPr>
        <xdr:cNvSpPr/>
      </xdr:nvSpPr>
      <xdr:spPr>
        <a:xfrm>
          <a:off x="762000" y="142875"/>
          <a:ext cx="14468475" cy="419100"/>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Juzgados de Primera Instancia</a:t>
          </a:r>
        </a:p>
      </xdr:txBody>
    </xdr:sp>
    <xdr:clientData/>
  </xdr:twoCellAnchor>
  <xdr:twoCellAnchor editAs="oneCell">
    <xdr:from>
      <xdr:col>1</xdr:col>
      <xdr:colOff>9525</xdr:colOff>
      <xdr:row>2</xdr:row>
      <xdr:rowOff>9525</xdr:rowOff>
    </xdr:from>
    <xdr:to>
      <xdr:col>18</xdr:col>
      <xdr:colOff>752475</xdr:colOff>
      <xdr:row>2</xdr:row>
      <xdr:rowOff>342900</xdr:rowOff>
    </xdr:to>
    <xdr:sp macro="" textlink="">
      <xdr:nvSpPr>
        <xdr:cNvPr id="3" name="2 Rectángulo redondeado">
          <a:extLst>
            <a:ext uri="{FF2B5EF4-FFF2-40B4-BE49-F238E27FC236}">
              <a16:creationId xmlns:a16="http://schemas.microsoft.com/office/drawing/2014/main" id="{00000000-0008-0000-0C00-000003000000}"/>
            </a:ext>
          </a:extLst>
        </xdr:cNvPr>
        <xdr:cNvSpPr/>
      </xdr:nvSpPr>
      <xdr:spPr>
        <a:xfrm>
          <a:off x="771525" y="685800"/>
          <a:ext cx="14449425"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Total lanzamientos practicados </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editAs="oneCell">
    <xdr:from>
      <xdr:col>1</xdr:col>
      <xdr:colOff>0</xdr:colOff>
      <xdr:row>26</xdr:row>
      <xdr:rowOff>38100</xdr:rowOff>
    </xdr:from>
    <xdr:to>
      <xdr:col>18</xdr:col>
      <xdr:colOff>771525</xdr:colOff>
      <xdr:row>27</xdr:row>
      <xdr:rowOff>180975</xdr:rowOff>
    </xdr:to>
    <xdr:sp macro="" textlink="">
      <xdr:nvSpPr>
        <xdr:cNvPr id="4" name="3 Rectángulo redondeado">
          <a:extLst>
            <a:ext uri="{FF2B5EF4-FFF2-40B4-BE49-F238E27FC236}">
              <a16:creationId xmlns:a16="http://schemas.microsoft.com/office/drawing/2014/main" id="{00000000-0008-0000-0C00-000004000000}"/>
            </a:ext>
          </a:extLst>
        </xdr:cNvPr>
        <xdr:cNvSpPr/>
      </xdr:nvSpPr>
      <xdr:spPr>
        <a:xfrm>
          <a:off x="762000" y="6343650"/>
          <a:ext cx="14478000"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Evolución respecto al año anterior de Total lanzamientos practicados </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18</xdr:col>
      <xdr:colOff>800100</xdr:colOff>
      <xdr:row>1</xdr:row>
      <xdr:rowOff>0</xdr:rowOff>
    </xdr:from>
    <xdr:to>
      <xdr:col>20</xdr:col>
      <xdr:colOff>1</xdr:colOff>
      <xdr:row>1</xdr:row>
      <xdr:rowOff>285749</xdr:rowOff>
    </xdr:to>
    <xdr:sp macro="" textlink="">
      <xdr:nvSpPr>
        <xdr:cNvPr id="7" name="6 Pentágono">
          <a:hlinkClick xmlns:r="http://schemas.openxmlformats.org/officeDocument/2006/relationships" r:id="rId1"/>
          <a:extLst>
            <a:ext uri="{FF2B5EF4-FFF2-40B4-BE49-F238E27FC236}">
              <a16:creationId xmlns:a16="http://schemas.microsoft.com/office/drawing/2014/main" id="{00000000-0008-0000-0C00-000007000000}"/>
            </a:ext>
          </a:extLst>
        </xdr:cNvPr>
        <xdr:cNvSpPr/>
      </xdr:nvSpPr>
      <xdr:spPr>
        <a:xfrm flipH="1">
          <a:off x="15268575" y="161925"/>
          <a:ext cx="771526"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twoCellAnchor>
    <xdr:from>
      <xdr:col>4</xdr:col>
      <xdr:colOff>809624</xdr:colOff>
      <xdr:row>5</xdr:row>
      <xdr:rowOff>466725</xdr:rowOff>
    </xdr:from>
    <xdr:to>
      <xdr:col>12</xdr:col>
      <xdr:colOff>533399</xdr:colOff>
      <xdr:row>21</xdr:row>
      <xdr:rowOff>123825</xdr:rowOff>
    </xdr:to>
    <xdr:graphicFrame macro="">
      <xdr:nvGraphicFramePr>
        <xdr:cNvPr id="6" name="Gráfico 5">
          <a:extLst>
            <a:ext uri="{FF2B5EF4-FFF2-40B4-BE49-F238E27FC236}">
              <a16:creationId xmlns:a16="http://schemas.microsoft.com/office/drawing/2014/main" id="{77714DE5-F980-4E17-87E9-D56A635D0D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9525</xdr:colOff>
      <xdr:row>53</xdr:row>
      <xdr:rowOff>485775</xdr:rowOff>
    </xdr:from>
    <xdr:to>
      <xdr:col>12</xdr:col>
      <xdr:colOff>171450</xdr:colOff>
      <xdr:row>70</xdr:row>
      <xdr:rowOff>57150</xdr:rowOff>
    </xdr:to>
    <xdr:graphicFrame macro="">
      <xdr:nvGraphicFramePr>
        <xdr:cNvPr id="8" name="Gráfico 7">
          <a:extLst>
            <a:ext uri="{FF2B5EF4-FFF2-40B4-BE49-F238E27FC236}">
              <a16:creationId xmlns:a16="http://schemas.microsoft.com/office/drawing/2014/main" id="{9F9B88D0-7D0E-4AE2-A982-6BB4A655FEA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638173</xdr:colOff>
      <xdr:row>50</xdr:row>
      <xdr:rowOff>0</xdr:rowOff>
    </xdr:from>
    <xdr:to>
      <xdr:col>18</xdr:col>
      <xdr:colOff>781049</xdr:colOff>
      <xdr:row>52</xdr:row>
      <xdr:rowOff>9525</xdr:rowOff>
    </xdr:to>
    <xdr:sp macro="" textlink="">
      <xdr:nvSpPr>
        <xdr:cNvPr id="9" name="2 Rectángulo redondeado">
          <a:extLst>
            <a:ext uri="{FF2B5EF4-FFF2-40B4-BE49-F238E27FC236}">
              <a16:creationId xmlns:a16="http://schemas.microsoft.com/office/drawing/2014/main" id="{C96273D5-12FB-4749-B579-57E77DD4FE83}"/>
            </a:ext>
          </a:extLst>
        </xdr:cNvPr>
        <xdr:cNvSpPr/>
      </xdr:nvSpPr>
      <xdr:spPr>
        <a:xfrm>
          <a:off x="638173" y="11534775"/>
          <a:ext cx="14611351" cy="39052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Lanzamientos practicados por cada 100.000 habitantes</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742950</xdr:colOff>
      <xdr:row>1</xdr:row>
      <xdr:rowOff>9525</xdr:rowOff>
    </xdr:from>
    <xdr:to>
      <xdr:col>19</xdr:col>
      <xdr:colOff>561974</xdr:colOff>
      <xdr:row>1</xdr:row>
      <xdr:rowOff>428625</xdr:rowOff>
    </xdr:to>
    <xdr:sp macro="" textlink="">
      <xdr:nvSpPr>
        <xdr:cNvPr id="2" name="1 Rectángulo redondeado">
          <a:extLst>
            <a:ext uri="{FF2B5EF4-FFF2-40B4-BE49-F238E27FC236}">
              <a16:creationId xmlns:a16="http://schemas.microsoft.com/office/drawing/2014/main" id="{00000000-0008-0000-0D00-000002000000}"/>
            </a:ext>
          </a:extLst>
        </xdr:cNvPr>
        <xdr:cNvSpPr/>
      </xdr:nvSpPr>
      <xdr:spPr>
        <a:xfrm>
          <a:off x="742950" y="171450"/>
          <a:ext cx="15287624" cy="419100"/>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Juzgados de Primera Instancia</a:t>
          </a:r>
        </a:p>
      </xdr:txBody>
    </xdr:sp>
    <xdr:clientData/>
  </xdr:twoCellAnchor>
  <xdr:twoCellAnchor editAs="oneCell">
    <xdr:from>
      <xdr:col>0</xdr:col>
      <xdr:colOff>752475</xdr:colOff>
      <xdr:row>2</xdr:row>
      <xdr:rowOff>9525</xdr:rowOff>
    </xdr:from>
    <xdr:to>
      <xdr:col>19</xdr:col>
      <xdr:colOff>561975</xdr:colOff>
      <xdr:row>2</xdr:row>
      <xdr:rowOff>342900</xdr:rowOff>
    </xdr:to>
    <xdr:sp macro="" textlink="">
      <xdr:nvSpPr>
        <xdr:cNvPr id="3" name="2 Rectángulo redondeado">
          <a:extLst>
            <a:ext uri="{FF2B5EF4-FFF2-40B4-BE49-F238E27FC236}">
              <a16:creationId xmlns:a16="http://schemas.microsoft.com/office/drawing/2014/main" id="{00000000-0008-0000-0D00-000003000000}"/>
            </a:ext>
          </a:extLst>
        </xdr:cNvPr>
        <xdr:cNvSpPr/>
      </xdr:nvSpPr>
      <xdr:spPr>
        <a:xfrm>
          <a:off x="752475" y="685800"/>
          <a:ext cx="15278100"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Lanzamientos practicados como consecuencia de procedimientos de ejecución hipotecaria </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editAs="oneCell">
    <xdr:from>
      <xdr:col>1</xdr:col>
      <xdr:colOff>9524</xdr:colOff>
      <xdr:row>25</xdr:row>
      <xdr:rowOff>47625</xdr:rowOff>
    </xdr:from>
    <xdr:to>
      <xdr:col>19</xdr:col>
      <xdr:colOff>609600</xdr:colOff>
      <xdr:row>28</xdr:row>
      <xdr:rowOff>57150</xdr:rowOff>
    </xdr:to>
    <xdr:sp macro="" textlink="">
      <xdr:nvSpPr>
        <xdr:cNvPr id="4" name="3 Rectángulo redondeado">
          <a:extLst>
            <a:ext uri="{FF2B5EF4-FFF2-40B4-BE49-F238E27FC236}">
              <a16:creationId xmlns:a16="http://schemas.microsoft.com/office/drawing/2014/main" id="{00000000-0008-0000-0D00-000004000000}"/>
            </a:ext>
          </a:extLst>
        </xdr:cNvPr>
        <xdr:cNvSpPr/>
      </xdr:nvSpPr>
      <xdr:spPr>
        <a:xfrm>
          <a:off x="771524" y="5553075"/>
          <a:ext cx="15306676" cy="581025"/>
        </a:xfrm>
        <a:prstGeom prst="roundRect">
          <a:avLst/>
        </a:prstGeom>
        <a:solidFill>
          <a:srgbClr val="4F81BD"/>
        </a:solidFill>
        <a:ln w="25400" cap="flat" cmpd="sng" algn="ctr">
          <a:noFill/>
          <a:prstDash val="solid"/>
        </a:ln>
        <a:effectLst/>
      </xdr:spPr>
      <xdr:txBody>
        <a:bodyPr vertOverflow="clip" horzOverflow="clip" t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Evolución respecto al año anterior de Lanzamientos practicados como consecuencia de procedimientos de ejecución hipotecaria </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20</xdr:col>
      <xdr:colOff>28575</xdr:colOff>
      <xdr:row>1</xdr:row>
      <xdr:rowOff>47625</xdr:rowOff>
    </xdr:from>
    <xdr:to>
      <xdr:col>21</xdr:col>
      <xdr:colOff>19051</xdr:colOff>
      <xdr:row>1</xdr:row>
      <xdr:rowOff>333374</xdr:rowOff>
    </xdr:to>
    <xdr:sp macro="" textlink="">
      <xdr:nvSpPr>
        <xdr:cNvPr id="7" name="6 Pentágono">
          <a:hlinkClick xmlns:r="http://schemas.openxmlformats.org/officeDocument/2006/relationships" r:id="rId1"/>
          <a:extLst>
            <a:ext uri="{FF2B5EF4-FFF2-40B4-BE49-F238E27FC236}">
              <a16:creationId xmlns:a16="http://schemas.microsoft.com/office/drawing/2014/main" id="{00000000-0008-0000-0D00-000007000000}"/>
            </a:ext>
          </a:extLst>
        </xdr:cNvPr>
        <xdr:cNvSpPr/>
      </xdr:nvSpPr>
      <xdr:spPr>
        <a:xfrm flipH="1">
          <a:off x="16316325" y="209550"/>
          <a:ext cx="809626" cy="285749"/>
        </a:xfrm>
        <a:prstGeom prst="homePlate">
          <a:avLst>
            <a:gd name="adj" fmla="val 6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twoCellAnchor>
    <xdr:from>
      <xdr:col>5</xdr:col>
      <xdr:colOff>47625</xdr:colOff>
      <xdr:row>5</xdr:row>
      <xdr:rowOff>485775</xdr:rowOff>
    </xdr:from>
    <xdr:to>
      <xdr:col>12</xdr:col>
      <xdr:colOff>676275</xdr:colOff>
      <xdr:row>21</xdr:row>
      <xdr:rowOff>180975</xdr:rowOff>
    </xdr:to>
    <xdr:graphicFrame macro="">
      <xdr:nvGraphicFramePr>
        <xdr:cNvPr id="6" name="Gráfico 5">
          <a:extLst>
            <a:ext uri="{FF2B5EF4-FFF2-40B4-BE49-F238E27FC236}">
              <a16:creationId xmlns:a16="http://schemas.microsoft.com/office/drawing/2014/main" id="{EDD5C4F3-C654-4A09-A3C5-D17D1E6176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866775</xdr:colOff>
      <xdr:row>54</xdr:row>
      <xdr:rowOff>2</xdr:rowOff>
    </xdr:from>
    <xdr:to>
      <xdr:col>12</xdr:col>
      <xdr:colOff>666750</xdr:colOff>
      <xdr:row>73</xdr:row>
      <xdr:rowOff>76200</xdr:rowOff>
    </xdr:to>
    <xdr:graphicFrame macro="">
      <xdr:nvGraphicFramePr>
        <xdr:cNvPr id="8" name="Gráfico 7">
          <a:extLst>
            <a:ext uri="{FF2B5EF4-FFF2-40B4-BE49-F238E27FC236}">
              <a16:creationId xmlns:a16="http://schemas.microsoft.com/office/drawing/2014/main" id="{195589EC-906D-45C0-A21A-D56D39EF4E2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638174</xdr:colOff>
      <xdr:row>50</xdr:row>
      <xdr:rowOff>0</xdr:rowOff>
    </xdr:from>
    <xdr:to>
      <xdr:col>11</xdr:col>
      <xdr:colOff>723899</xdr:colOff>
      <xdr:row>52</xdr:row>
      <xdr:rowOff>9525</xdr:rowOff>
    </xdr:to>
    <xdr:sp macro="" textlink="">
      <xdr:nvSpPr>
        <xdr:cNvPr id="9" name="2 Rectángulo redondeado">
          <a:extLst>
            <a:ext uri="{FF2B5EF4-FFF2-40B4-BE49-F238E27FC236}">
              <a16:creationId xmlns:a16="http://schemas.microsoft.com/office/drawing/2014/main" id="{D7162B04-35D8-4345-AF7B-2CE819CBB677}"/>
            </a:ext>
          </a:extLst>
        </xdr:cNvPr>
        <xdr:cNvSpPr/>
      </xdr:nvSpPr>
      <xdr:spPr>
        <a:xfrm>
          <a:off x="638174" y="11534775"/>
          <a:ext cx="15268575" cy="39052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Lanzamientos derivados de ejecuciones hipotecarias practicados por cada 100.000 habitantes</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19050</xdr:colOff>
      <xdr:row>2</xdr:row>
      <xdr:rowOff>19050</xdr:rowOff>
    </xdr:from>
    <xdr:to>
      <xdr:col>19</xdr:col>
      <xdr:colOff>238125</xdr:colOff>
      <xdr:row>3</xdr:row>
      <xdr:rowOff>0</xdr:rowOff>
    </xdr:to>
    <xdr:sp macro="" textlink="">
      <xdr:nvSpPr>
        <xdr:cNvPr id="3" name="2 Rectángulo redondeado">
          <a:extLst>
            <a:ext uri="{FF2B5EF4-FFF2-40B4-BE49-F238E27FC236}">
              <a16:creationId xmlns:a16="http://schemas.microsoft.com/office/drawing/2014/main" id="{00000000-0008-0000-0E00-000003000000}"/>
            </a:ext>
          </a:extLst>
        </xdr:cNvPr>
        <xdr:cNvSpPr/>
      </xdr:nvSpPr>
      <xdr:spPr>
        <a:xfrm>
          <a:off x="781050" y="695325"/>
          <a:ext cx="15278100"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Lanzamientos practicados como consecuencia de procedimientos derivados de la Ley de Arrendamientos Urbanos </a:t>
          </a:r>
        </a:p>
      </xdr:txBody>
    </xdr:sp>
    <xdr:clientData/>
  </xdr:twoCellAnchor>
  <xdr:twoCellAnchor editAs="oneCell">
    <xdr:from>
      <xdr:col>0</xdr:col>
      <xdr:colOff>752475</xdr:colOff>
      <xdr:row>25</xdr:row>
      <xdr:rowOff>114300</xdr:rowOff>
    </xdr:from>
    <xdr:to>
      <xdr:col>19</xdr:col>
      <xdr:colOff>209550</xdr:colOff>
      <xdr:row>28</xdr:row>
      <xdr:rowOff>19050</xdr:rowOff>
    </xdr:to>
    <xdr:sp macro="" textlink="">
      <xdr:nvSpPr>
        <xdr:cNvPr id="4" name="3 Rectángulo redondeado">
          <a:extLst>
            <a:ext uri="{FF2B5EF4-FFF2-40B4-BE49-F238E27FC236}">
              <a16:creationId xmlns:a16="http://schemas.microsoft.com/office/drawing/2014/main" id="{00000000-0008-0000-0E00-000004000000}"/>
            </a:ext>
          </a:extLst>
        </xdr:cNvPr>
        <xdr:cNvSpPr/>
      </xdr:nvSpPr>
      <xdr:spPr>
        <a:xfrm>
          <a:off x="752475" y="5686425"/>
          <a:ext cx="15278100" cy="590550"/>
        </a:xfrm>
        <a:prstGeom prst="roundRect">
          <a:avLst/>
        </a:prstGeom>
        <a:solidFill>
          <a:srgbClr val="4F81BD"/>
        </a:solidFill>
        <a:ln w="25400" cap="flat" cmpd="sng" algn="ctr">
          <a:noFill/>
          <a:prstDash val="solid"/>
        </a:ln>
        <a:effectLst/>
      </xdr:spPr>
      <xdr:txBody>
        <a:bodyPr vertOverflow="clip" horzOverflow="clip" t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Evolución respecto al año anterior de Lanzamientos practicados como consecuencia de procedimientos derivados de la Ley de Arrendamientos Urbanos</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19</xdr:col>
      <xdr:colOff>514349</xdr:colOff>
      <xdr:row>1</xdr:row>
      <xdr:rowOff>466725</xdr:rowOff>
    </xdr:from>
    <xdr:to>
      <xdr:col>20</xdr:col>
      <xdr:colOff>704849</xdr:colOff>
      <xdr:row>2</xdr:row>
      <xdr:rowOff>333375</xdr:rowOff>
    </xdr:to>
    <xdr:sp macro="" textlink="">
      <xdr:nvSpPr>
        <xdr:cNvPr id="6" name="5 Pentágono">
          <a:hlinkClick xmlns:r="http://schemas.openxmlformats.org/officeDocument/2006/relationships" r:id="rId1"/>
          <a:extLst>
            <a:ext uri="{FF2B5EF4-FFF2-40B4-BE49-F238E27FC236}">
              <a16:creationId xmlns:a16="http://schemas.microsoft.com/office/drawing/2014/main" id="{00000000-0008-0000-0E00-000006000000}"/>
            </a:ext>
          </a:extLst>
        </xdr:cNvPr>
        <xdr:cNvSpPr/>
      </xdr:nvSpPr>
      <xdr:spPr>
        <a:xfrm flipH="1">
          <a:off x="16335374" y="628650"/>
          <a:ext cx="1009650" cy="381000"/>
        </a:xfrm>
        <a:prstGeom prst="homePlate">
          <a:avLst>
            <a:gd name="adj" fmla="val 452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twoCellAnchor>
    <xdr:from>
      <xdr:col>5</xdr:col>
      <xdr:colOff>9524</xdr:colOff>
      <xdr:row>5</xdr:row>
      <xdr:rowOff>28575</xdr:rowOff>
    </xdr:from>
    <xdr:to>
      <xdr:col>15</xdr:col>
      <xdr:colOff>66674</xdr:colOff>
      <xdr:row>21</xdr:row>
      <xdr:rowOff>123825</xdr:rowOff>
    </xdr:to>
    <xdr:graphicFrame macro="">
      <xdr:nvGraphicFramePr>
        <xdr:cNvPr id="7" name="Gráfico 6">
          <a:extLst>
            <a:ext uri="{FF2B5EF4-FFF2-40B4-BE49-F238E27FC236}">
              <a16:creationId xmlns:a16="http://schemas.microsoft.com/office/drawing/2014/main" id="{15927C2A-B3F7-489A-AA8D-B38E071940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866775</xdr:colOff>
      <xdr:row>53</xdr:row>
      <xdr:rowOff>476250</xdr:rowOff>
    </xdr:from>
    <xdr:to>
      <xdr:col>12</xdr:col>
      <xdr:colOff>209550</xdr:colOff>
      <xdr:row>70</xdr:row>
      <xdr:rowOff>142875</xdr:rowOff>
    </xdr:to>
    <xdr:graphicFrame macro="">
      <xdr:nvGraphicFramePr>
        <xdr:cNvPr id="8" name="Gráfico 7">
          <a:extLst>
            <a:ext uri="{FF2B5EF4-FFF2-40B4-BE49-F238E27FC236}">
              <a16:creationId xmlns:a16="http://schemas.microsoft.com/office/drawing/2014/main" id="{AE2764AC-C6A8-4FF4-9895-68EF3D1A3C7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638174</xdr:colOff>
      <xdr:row>50</xdr:row>
      <xdr:rowOff>0</xdr:rowOff>
    </xdr:from>
    <xdr:to>
      <xdr:col>19</xdr:col>
      <xdr:colOff>238125</xdr:colOff>
      <xdr:row>52</xdr:row>
      <xdr:rowOff>9525</xdr:rowOff>
    </xdr:to>
    <xdr:sp macro="" textlink="">
      <xdr:nvSpPr>
        <xdr:cNvPr id="9" name="2 Rectángulo redondeado">
          <a:extLst>
            <a:ext uri="{FF2B5EF4-FFF2-40B4-BE49-F238E27FC236}">
              <a16:creationId xmlns:a16="http://schemas.microsoft.com/office/drawing/2014/main" id="{C4331D9D-1703-4530-9CF3-B829A4704EC2}"/>
            </a:ext>
          </a:extLst>
        </xdr:cNvPr>
        <xdr:cNvSpPr/>
      </xdr:nvSpPr>
      <xdr:spPr>
        <a:xfrm>
          <a:off x="638174" y="11363325"/>
          <a:ext cx="15420976"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Lanzamientos derivados de la L.A.U. practicados por cada 100.000 habitantes</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editAs="oneCell">
    <xdr:from>
      <xdr:col>0</xdr:col>
      <xdr:colOff>742950</xdr:colOff>
      <xdr:row>1</xdr:row>
      <xdr:rowOff>9525</xdr:rowOff>
    </xdr:from>
    <xdr:to>
      <xdr:col>19</xdr:col>
      <xdr:colOff>209549</xdr:colOff>
      <xdr:row>1</xdr:row>
      <xdr:rowOff>428625</xdr:rowOff>
    </xdr:to>
    <xdr:sp macro="" textlink="">
      <xdr:nvSpPr>
        <xdr:cNvPr id="10" name="1 Rectángulo redondeado">
          <a:extLst>
            <a:ext uri="{FF2B5EF4-FFF2-40B4-BE49-F238E27FC236}">
              <a16:creationId xmlns:a16="http://schemas.microsoft.com/office/drawing/2014/main" id="{A1C48248-781C-4046-9DF6-2C4B61ED9420}"/>
            </a:ext>
          </a:extLst>
        </xdr:cNvPr>
        <xdr:cNvSpPr/>
      </xdr:nvSpPr>
      <xdr:spPr>
        <a:xfrm>
          <a:off x="742950" y="171450"/>
          <a:ext cx="15287624" cy="419100"/>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Juzgados de Primera Instancia</a:t>
          </a:r>
        </a:p>
      </xdr:txBody>
    </xdr:sp>
    <xdr:clientData/>
  </xdr:twoCellAnchor>
</xdr:wsDr>
</file>

<file path=xl/drawings/drawing15.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17</xdr:col>
      <xdr:colOff>514349</xdr:colOff>
      <xdr:row>1</xdr:row>
      <xdr:rowOff>419100</xdr:rowOff>
    </xdr:to>
    <xdr:sp macro="" textlink="">
      <xdr:nvSpPr>
        <xdr:cNvPr id="2" name="1 Rectángulo redondeado">
          <a:extLst>
            <a:ext uri="{FF2B5EF4-FFF2-40B4-BE49-F238E27FC236}">
              <a16:creationId xmlns:a16="http://schemas.microsoft.com/office/drawing/2014/main" id="{00000000-0008-0000-0F00-000002000000}"/>
            </a:ext>
          </a:extLst>
        </xdr:cNvPr>
        <xdr:cNvSpPr/>
      </xdr:nvSpPr>
      <xdr:spPr>
        <a:xfrm>
          <a:off x="762000" y="161925"/>
          <a:ext cx="15287624" cy="419100"/>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Juzgados de Primera Instancia</a:t>
          </a:r>
        </a:p>
      </xdr:txBody>
    </xdr:sp>
    <xdr:clientData/>
  </xdr:twoCellAnchor>
  <xdr:twoCellAnchor editAs="oneCell">
    <xdr:from>
      <xdr:col>1</xdr:col>
      <xdr:colOff>0</xdr:colOff>
      <xdr:row>2</xdr:row>
      <xdr:rowOff>0</xdr:rowOff>
    </xdr:from>
    <xdr:to>
      <xdr:col>17</xdr:col>
      <xdr:colOff>504825</xdr:colOff>
      <xdr:row>2</xdr:row>
      <xdr:rowOff>333375</xdr:rowOff>
    </xdr:to>
    <xdr:sp macro="" textlink="">
      <xdr:nvSpPr>
        <xdr:cNvPr id="3" name="2 Rectángulo redondeado">
          <a:extLst>
            <a:ext uri="{FF2B5EF4-FFF2-40B4-BE49-F238E27FC236}">
              <a16:creationId xmlns:a16="http://schemas.microsoft.com/office/drawing/2014/main" id="{00000000-0008-0000-0F00-000003000000}"/>
            </a:ext>
          </a:extLst>
        </xdr:cNvPr>
        <xdr:cNvSpPr/>
      </xdr:nvSpPr>
      <xdr:spPr>
        <a:xfrm>
          <a:off x="762000" y="676275"/>
          <a:ext cx="15278100"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Otros lanzamientos practicados </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editAs="oneCell">
    <xdr:from>
      <xdr:col>1</xdr:col>
      <xdr:colOff>19050</xdr:colOff>
      <xdr:row>25</xdr:row>
      <xdr:rowOff>19050</xdr:rowOff>
    </xdr:from>
    <xdr:to>
      <xdr:col>17</xdr:col>
      <xdr:colOff>523875</xdr:colOff>
      <xdr:row>27</xdr:row>
      <xdr:rowOff>28575</xdr:rowOff>
    </xdr:to>
    <xdr:sp macro="" textlink="">
      <xdr:nvSpPr>
        <xdr:cNvPr id="4" name="3 Rectángulo redondeado">
          <a:extLst>
            <a:ext uri="{FF2B5EF4-FFF2-40B4-BE49-F238E27FC236}">
              <a16:creationId xmlns:a16="http://schemas.microsoft.com/office/drawing/2014/main" id="{00000000-0008-0000-0F00-000004000000}"/>
            </a:ext>
          </a:extLst>
        </xdr:cNvPr>
        <xdr:cNvSpPr/>
      </xdr:nvSpPr>
      <xdr:spPr>
        <a:xfrm>
          <a:off x="781050" y="5810250"/>
          <a:ext cx="15278100" cy="390525"/>
        </a:xfrm>
        <a:prstGeom prst="roundRect">
          <a:avLst/>
        </a:prstGeom>
        <a:solidFill>
          <a:srgbClr val="4F81BD"/>
        </a:solidFill>
        <a:ln w="25400" cap="flat" cmpd="sng" algn="ctr">
          <a:noFill/>
          <a:prstDash val="solid"/>
        </a:ln>
        <a:effectLst/>
      </xdr:spPr>
      <xdr:txBody>
        <a:bodyPr vertOverflow="clip" horzOverflow="clip" t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Evolución respecto al año anterior de Otros lanzamientos practicados </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12</xdr:col>
      <xdr:colOff>419100</xdr:colOff>
      <xdr:row>1</xdr:row>
      <xdr:rowOff>9525</xdr:rowOff>
    </xdr:from>
    <xdr:to>
      <xdr:col>13</xdr:col>
      <xdr:colOff>428626</xdr:colOff>
      <xdr:row>1</xdr:row>
      <xdr:rowOff>295274</xdr:rowOff>
    </xdr:to>
    <xdr:sp macro="" textlink="">
      <xdr:nvSpPr>
        <xdr:cNvPr id="7" name="6 Pentágono">
          <a:hlinkClick xmlns:r="http://schemas.openxmlformats.org/officeDocument/2006/relationships" r:id="rId1"/>
          <a:extLst>
            <a:ext uri="{FF2B5EF4-FFF2-40B4-BE49-F238E27FC236}">
              <a16:creationId xmlns:a16="http://schemas.microsoft.com/office/drawing/2014/main" id="{00000000-0008-0000-0F00-000007000000}"/>
            </a:ext>
          </a:extLst>
        </xdr:cNvPr>
        <xdr:cNvSpPr/>
      </xdr:nvSpPr>
      <xdr:spPr>
        <a:xfrm flipH="1">
          <a:off x="11801475" y="171450"/>
          <a:ext cx="828676"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twoCellAnchor>
    <xdr:from>
      <xdr:col>5</xdr:col>
      <xdr:colOff>0</xdr:colOff>
      <xdr:row>4</xdr:row>
      <xdr:rowOff>447674</xdr:rowOff>
    </xdr:from>
    <xdr:to>
      <xdr:col>12</xdr:col>
      <xdr:colOff>304800</xdr:colOff>
      <xdr:row>21</xdr:row>
      <xdr:rowOff>133349</xdr:rowOff>
    </xdr:to>
    <xdr:graphicFrame macro="">
      <xdr:nvGraphicFramePr>
        <xdr:cNvPr id="6" name="Gráfico 5">
          <a:extLst>
            <a:ext uri="{FF2B5EF4-FFF2-40B4-BE49-F238E27FC236}">
              <a16:creationId xmlns:a16="http://schemas.microsoft.com/office/drawing/2014/main" id="{C168560D-A4E0-494E-8B94-84C1827CD69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847726</xdr:colOff>
      <xdr:row>52</xdr:row>
      <xdr:rowOff>485775</xdr:rowOff>
    </xdr:from>
    <xdr:to>
      <xdr:col>12</xdr:col>
      <xdr:colOff>123826</xdr:colOff>
      <xdr:row>70</xdr:row>
      <xdr:rowOff>133350</xdr:rowOff>
    </xdr:to>
    <xdr:graphicFrame macro="">
      <xdr:nvGraphicFramePr>
        <xdr:cNvPr id="8" name="Gráfico 7">
          <a:extLst>
            <a:ext uri="{FF2B5EF4-FFF2-40B4-BE49-F238E27FC236}">
              <a16:creationId xmlns:a16="http://schemas.microsoft.com/office/drawing/2014/main" id="{4F654364-33C4-4EC6-8ED8-8F153C28A45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638174</xdr:colOff>
      <xdr:row>49</xdr:row>
      <xdr:rowOff>0</xdr:rowOff>
    </xdr:from>
    <xdr:to>
      <xdr:col>11</xdr:col>
      <xdr:colOff>723899</xdr:colOff>
      <xdr:row>51</xdr:row>
      <xdr:rowOff>9525</xdr:rowOff>
    </xdr:to>
    <xdr:sp macro="" textlink="">
      <xdr:nvSpPr>
        <xdr:cNvPr id="9" name="2 Rectángulo redondeado">
          <a:extLst>
            <a:ext uri="{FF2B5EF4-FFF2-40B4-BE49-F238E27FC236}">
              <a16:creationId xmlns:a16="http://schemas.microsoft.com/office/drawing/2014/main" id="{F4006D77-5AA2-4874-86E9-773B470B5B24}"/>
            </a:ext>
          </a:extLst>
        </xdr:cNvPr>
        <xdr:cNvSpPr/>
      </xdr:nvSpPr>
      <xdr:spPr>
        <a:xfrm>
          <a:off x="638174" y="11534775"/>
          <a:ext cx="15268575" cy="39052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Otros lanzamientos practicados por cada 100.000 habitantes</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wsDr>
</file>

<file path=xl/drawings/drawing16.xml><?xml version="1.0" encoding="utf-8"?>
<xdr:wsDr xmlns:xdr="http://schemas.openxmlformats.org/drawingml/2006/spreadsheetDrawing" xmlns:a="http://schemas.openxmlformats.org/drawingml/2006/main">
  <xdr:twoCellAnchor editAs="oneCell">
    <xdr:from>
      <xdr:col>1</xdr:col>
      <xdr:colOff>28575</xdr:colOff>
      <xdr:row>1</xdr:row>
      <xdr:rowOff>19050</xdr:rowOff>
    </xdr:from>
    <xdr:to>
      <xdr:col>14</xdr:col>
      <xdr:colOff>447674</xdr:colOff>
      <xdr:row>1</xdr:row>
      <xdr:rowOff>438150</xdr:rowOff>
    </xdr:to>
    <xdr:sp macro="" textlink="">
      <xdr:nvSpPr>
        <xdr:cNvPr id="2" name="1 Rectángulo redondeado">
          <a:extLst>
            <a:ext uri="{FF2B5EF4-FFF2-40B4-BE49-F238E27FC236}">
              <a16:creationId xmlns:a16="http://schemas.microsoft.com/office/drawing/2014/main" id="{00000000-0008-0000-1000-000002000000}"/>
            </a:ext>
          </a:extLst>
        </xdr:cNvPr>
        <xdr:cNvSpPr/>
      </xdr:nvSpPr>
      <xdr:spPr>
        <a:xfrm>
          <a:off x="790575" y="180975"/>
          <a:ext cx="15287624" cy="419100"/>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Juzgados de Primera Instancia y primera instancia e instrucción</a:t>
          </a:r>
        </a:p>
      </xdr:txBody>
    </xdr:sp>
    <xdr:clientData/>
  </xdr:twoCellAnchor>
  <xdr:twoCellAnchor editAs="oneCell">
    <xdr:from>
      <xdr:col>1</xdr:col>
      <xdr:colOff>19050</xdr:colOff>
      <xdr:row>2</xdr:row>
      <xdr:rowOff>28575</xdr:rowOff>
    </xdr:from>
    <xdr:to>
      <xdr:col>14</xdr:col>
      <xdr:colOff>428625</xdr:colOff>
      <xdr:row>4</xdr:row>
      <xdr:rowOff>76200</xdr:rowOff>
    </xdr:to>
    <xdr:sp macro="" textlink="">
      <xdr:nvSpPr>
        <xdr:cNvPr id="3" name="2 Rectángulo redondeado">
          <a:extLst>
            <a:ext uri="{FF2B5EF4-FFF2-40B4-BE49-F238E27FC236}">
              <a16:creationId xmlns:a16="http://schemas.microsoft.com/office/drawing/2014/main" id="{00000000-0008-0000-1000-000003000000}"/>
            </a:ext>
          </a:extLst>
        </xdr:cNvPr>
        <xdr:cNvSpPr/>
      </xdr:nvSpPr>
      <xdr:spPr>
        <a:xfrm>
          <a:off x="781050" y="704850"/>
          <a:ext cx="15278100" cy="590550"/>
        </a:xfrm>
        <a:prstGeom prst="roundRect">
          <a:avLst/>
        </a:prstGeom>
        <a:solidFill>
          <a:srgbClr val="4F81BD"/>
        </a:solidFill>
        <a:ln w="25400" cap="flat" cmpd="sng" algn="ctr">
          <a:noFill/>
          <a:prstDash val="solid"/>
        </a:ln>
        <a:effectLst/>
      </xdr:spPr>
      <xdr:txBody>
        <a:bodyPr vertOverflow="clip" horzOverflow="clip" t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Acciones individuales sobre condiciones generales incluidas en contratos de financiación con garantías reales inmobiliarias cuyo prestatario sea una persona física presentadas</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17</xdr:col>
      <xdr:colOff>0</xdr:colOff>
      <xdr:row>1</xdr:row>
      <xdr:rowOff>0</xdr:rowOff>
    </xdr:from>
    <xdr:to>
      <xdr:col>17</xdr:col>
      <xdr:colOff>828676</xdr:colOff>
      <xdr:row>1</xdr:row>
      <xdr:rowOff>285749</xdr:rowOff>
    </xdr:to>
    <xdr:sp macro="" textlink="">
      <xdr:nvSpPr>
        <xdr:cNvPr id="5" name="4 Pentágono">
          <a:hlinkClick xmlns:r="http://schemas.openxmlformats.org/officeDocument/2006/relationships" r:id="rId1"/>
          <a:extLst>
            <a:ext uri="{FF2B5EF4-FFF2-40B4-BE49-F238E27FC236}">
              <a16:creationId xmlns:a16="http://schemas.microsoft.com/office/drawing/2014/main" id="{00000000-0008-0000-1000-000005000000}"/>
            </a:ext>
          </a:extLst>
        </xdr:cNvPr>
        <xdr:cNvSpPr/>
      </xdr:nvSpPr>
      <xdr:spPr>
        <a:xfrm flipH="1">
          <a:off x="16659225" y="161925"/>
          <a:ext cx="828676"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twoCellAnchor>
    <xdr:from>
      <xdr:col>15</xdr:col>
      <xdr:colOff>0</xdr:colOff>
      <xdr:row>2</xdr:row>
      <xdr:rowOff>0</xdr:rowOff>
    </xdr:from>
    <xdr:to>
      <xdr:col>15</xdr:col>
      <xdr:colOff>809626</xdr:colOff>
      <xdr:row>2</xdr:row>
      <xdr:rowOff>285749</xdr:rowOff>
    </xdr:to>
    <xdr:sp macro="" textlink="">
      <xdr:nvSpPr>
        <xdr:cNvPr id="6" name="6 Pentágono">
          <a:hlinkClick xmlns:r="http://schemas.openxmlformats.org/officeDocument/2006/relationships" r:id="rId1"/>
          <a:extLst>
            <a:ext uri="{FF2B5EF4-FFF2-40B4-BE49-F238E27FC236}">
              <a16:creationId xmlns:a16="http://schemas.microsoft.com/office/drawing/2014/main" id="{D1454B1B-8C53-4A30-88F4-B0F85ADC24A0}"/>
            </a:ext>
          </a:extLst>
        </xdr:cNvPr>
        <xdr:cNvSpPr/>
      </xdr:nvSpPr>
      <xdr:spPr>
        <a:xfrm flipH="1">
          <a:off x="16478250" y="676275"/>
          <a:ext cx="809626" cy="285749"/>
        </a:xfrm>
        <a:prstGeom prst="homePlate">
          <a:avLst>
            <a:gd name="adj" fmla="val 6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17.xml><?xml version="1.0" encoding="utf-8"?>
<xdr:wsDr xmlns:xdr="http://schemas.openxmlformats.org/drawingml/2006/spreadsheetDrawing" xmlns:a="http://schemas.openxmlformats.org/drawingml/2006/main">
  <xdr:twoCellAnchor editAs="oneCell">
    <xdr:from>
      <xdr:col>1</xdr:col>
      <xdr:colOff>28575</xdr:colOff>
      <xdr:row>1</xdr:row>
      <xdr:rowOff>19050</xdr:rowOff>
    </xdr:from>
    <xdr:to>
      <xdr:col>17</xdr:col>
      <xdr:colOff>323850</xdr:colOff>
      <xdr:row>1</xdr:row>
      <xdr:rowOff>438150</xdr:rowOff>
    </xdr:to>
    <xdr:sp macro="" textlink="">
      <xdr:nvSpPr>
        <xdr:cNvPr id="2" name="1 Rectángulo redondeado">
          <a:extLst>
            <a:ext uri="{FF2B5EF4-FFF2-40B4-BE49-F238E27FC236}">
              <a16:creationId xmlns:a16="http://schemas.microsoft.com/office/drawing/2014/main" id="{00000000-0008-0000-1100-000002000000}"/>
            </a:ext>
          </a:extLst>
        </xdr:cNvPr>
        <xdr:cNvSpPr/>
      </xdr:nvSpPr>
      <xdr:spPr>
        <a:xfrm>
          <a:off x="790575" y="180975"/>
          <a:ext cx="12896850" cy="419100"/>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Juzgados de Primera Instancia y primera instancia e instrucción</a:t>
          </a:r>
        </a:p>
      </xdr:txBody>
    </xdr:sp>
    <xdr:clientData/>
  </xdr:twoCellAnchor>
  <xdr:twoCellAnchor editAs="oneCell">
    <xdr:from>
      <xdr:col>1</xdr:col>
      <xdr:colOff>19050</xdr:colOff>
      <xdr:row>2</xdr:row>
      <xdr:rowOff>28575</xdr:rowOff>
    </xdr:from>
    <xdr:to>
      <xdr:col>17</xdr:col>
      <xdr:colOff>285750</xdr:colOff>
      <xdr:row>4</xdr:row>
      <xdr:rowOff>76200</xdr:rowOff>
    </xdr:to>
    <xdr:sp macro="" textlink="">
      <xdr:nvSpPr>
        <xdr:cNvPr id="3" name="2 Rectángulo redondeado">
          <a:extLst>
            <a:ext uri="{FF2B5EF4-FFF2-40B4-BE49-F238E27FC236}">
              <a16:creationId xmlns:a16="http://schemas.microsoft.com/office/drawing/2014/main" id="{00000000-0008-0000-1100-000003000000}"/>
            </a:ext>
          </a:extLst>
        </xdr:cNvPr>
        <xdr:cNvSpPr/>
      </xdr:nvSpPr>
      <xdr:spPr>
        <a:xfrm>
          <a:off x="781050" y="704850"/>
          <a:ext cx="12868275" cy="590550"/>
        </a:xfrm>
        <a:prstGeom prst="roundRect">
          <a:avLst/>
        </a:prstGeom>
        <a:solidFill>
          <a:srgbClr val="4F81BD"/>
        </a:solidFill>
        <a:ln w="25400" cap="flat" cmpd="sng" algn="ctr">
          <a:noFill/>
          <a:prstDash val="solid"/>
        </a:ln>
        <a:effectLst/>
      </xdr:spPr>
      <xdr:txBody>
        <a:bodyPr vertOverflow="clip" horzOverflow="clip" t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Verbales posesorios por ocupación ilegal de viviendas ingresados</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3</xdr:col>
      <xdr:colOff>733424</xdr:colOff>
      <xdr:row>51</xdr:row>
      <xdr:rowOff>0</xdr:rowOff>
    </xdr:from>
    <xdr:to>
      <xdr:col>12</xdr:col>
      <xdr:colOff>28574</xdr:colOff>
      <xdr:row>68</xdr:row>
      <xdr:rowOff>47625</xdr:rowOff>
    </xdr:to>
    <xdr:graphicFrame macro="">
      <xdr:nvGraphicFramePr>
        <xdr:cNvPr id="5" name="Gráfico 4">
          <a:extLst>
            <a:ext uri="{FF2B5EF4-FFF2-40B4-BE49-F238E27FC236}">
              <a16:creationId xmlns:a16="http://schemas.microsoft.com/office/drawing/2014/main" id="{C9243759-A6CF-4949-A04E-6AD1F088766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638174</xdr:colOff>
      <xdr:row>47</xdr:row>
      <xdr:rowOff>0</xdr:rowOff>
    </xdr:from>
    <xdr:to>
      <xdr:col>17</xdr:col>
      <xdr:colOff>723899</xdr:colOff>
      <xdr:row>49</xdr:row>
      <xdr:rowOff>9525</xdr:rowOff>
    </xdr:to>
    <xdr:sp macro="" textlink="">
      <xdr:nvSpPr>
        <xdr:cNvPr id="7" name="2 Rectángulo redondeado">
          <a:extLst>
            <a:ext uri="{FF2B5EF4-FFF2-40B4-BE49-F238E27FC236}">
              <a16:creationId xmlns:a16="http://schemas.microsoft.com/office/drawing/2014/main" id="{616170C7-6742-4640-AE80-914CB64CB093}"/>
            </a:ext>
          </a:extLst>
        </xdr:cNvPr>
        <xdr:cNvSpPr/>
      </xdr:nvSpPr>
      <xdr:spPr>
        <a:xfrm>
          <a:off x="638174" y="10915650"/>
          <a:ext cx="15449550"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Verbales posesorios por ocupación ilegal de viviendas registrados por cada 100.000 habitantes</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18</xdr:col>
      <xdr:colOff>0</xdr:colOff>
      <xdr:row>1</xdr:row>
      <xdr:rowOff>0</xdr:rowOff>
    </xdr:from>
    <xdr:to>
      <xdr:col>18</xdr:col>
      <xdr:colOff>828676</xdr:colOff>
      <xdr:row>1</xdr:row>
      <xdr:rowOff>285749</xdr:rowOff>
    </xdr:to>
    <xdr:sp macro="" textlink="">
      <xdr:nvSpPr>
        <xdr:cNvPr id="9" name="3 Pentágono">
          <a:hlinkClick xmlns:r="http://schemas.openxmlformats.org/officeDocument/2006/relationships" r:id="rId2"/>
          <a:extLst>
            <a:ext uri="{FF2B5EF4-FFF2-40B4-BE49-F238E27FC236}">
              <a16:creationId xmlns:a16="http://schemas.microsoft.com/office/drawing/2014/main" id="{4331CFBF-09A8-4626-AD03-8A941180E6EF}"/>
            </a:ext>
          </a:extLst>
        </xdr:cNvPr>
        <xdr:cNvSpPr/>
      </xdr:nvSpPr>
      <xdr:spPr>
        <a:xfrm flipH="1">
          <a:off x="14211300" y="161925"/>
          <a:ext cx="828676"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18.xml><?xml version="1.0" encoding="utf-8"?>
<xdr:wsDr xmlns:xdr="http://schemas.openxmlformats.org/drawingml/2006/spreadsheetDrawing" xmlns:a="http://schemas.openxmlformats.org/drawingml/2006/main">
  <xdr:twoCellAnchor editAs="oneCell">
    <xdr:from>
      <xdr:col>1</xdr:col>
      <xdr:colOff>28575</xdr:colOff>
      <xdr:row>1</xdr:row>
      <xdr:rowOff>19050</xdr:rowOff>
    </xdr:from>
    <xdr:to>
      <xdr:col>16</xdr:col>
      <xdr:colOff>952500</xdr:colOff>
      <xdr:row>1</xdr:row>
      <xdr:rowOff>438150</xdr:rowOff>
    </xdr:to>
    <xdr:sp macro="" textlink="">
      <xdr:nvSpPr>
        <xdr:cNvPr id="2" name="1 Rectángulo redondeado">
          <a:extLst>
            <a:ext uri="{FF2B5EF4-FFF2-40B4-BE49-F238E27FC236}">
              <a16:creationId xmlns:a16="http://schemas.microsoft.com/office/drawing/2014/main" id="{05924BCD-C1AE-48EB-9EC1-413290F569E1}"/>
            </a:ext>
          </a:extLst>
        </xdr:cNvPr>
        <xdr:cNvSpPr/>
      </xdr:nvSpPr>
      <xdr:spPr>
        <a:xfrm>
          <a:off x="790575" y="180975"/>
          <a:ext cx="16935450" cy="419100"/>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Juzgados de Primera Instancia y primera instancia e instrucción</a:t>
          </a:r>
        </a:p>
      </xdr:txBody>
    </xdr:sp>
    <xdr:clientData/>
  </xdr:twoCellAnchor>
  <xdr:twoCellAnchor editAs="oneCell">
    <xdr:from>
      <xdr:col>1</xdr:col>
      <xdr:colOff>66675</xdr:colOff>
      <xdr:row>2</xdr:row>
      <xdr:rowOff>0</xdr:rowOff>
    </xdr:from>
    <xdr:to>
      <xdr:col>16</xdr:col>
      <xdr:colOff>1028700</xdr:colOff>
      <xdr:row>4</xdr:row>
      <xdr:rowOff>47625</xdr:rowOff>
    </xdr:to>
    <xdr:sp macro="" textlink="">
      <xdr:nvSpPr>
        <xdr:cNvPr id="3" name="2 Rectángulo redondeado">
          <a:extLst>
            <a:ext uri="{FF2B5EF4-FFF2-40B4-BE49-F238E27FC236}">
              <a16:creationId xmlns:a16="http://schemas.microsoft.com/office/drawing/2014/main" id="{9437A69D-FC72-4EF0-BF1C-895ACA393F2A}"/>
            </a:ext>
          </a:extLst>
        </xdr:cNvPr>
        <xdr:cNvSpPr/>
      </xdr:nvSpPr>
      <xdr:spPr>
        <a:xfrm>
          <a:off x="828675" y="676275"/>
          <a:ext cx="16973550" cy="590550"/>
        </a:xfrm>
        <a:prstGeom prst="roundRect">
          <a:avLst/>
        </a:prstGeom>
        <a:solidFill>
          <a:srgbClr val="4F81BD"/>
        </a:solidFill>
        <a:ln w="25400" cap="flat" cmpd="sng" algn="ctr">
          <a:noFill/>
          <a:prstDash val="solid"/>
        </a:ln>
        <a:effectLst/>
      </xdr:spPr>
      <xdr:txBody>
        <a:bodyPr vertOverflow="clip" horzOverflow="clip" t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DATOS PROVINCIALES </a:t>
          </a:r>
          <a:r>
            <a:rPr kumimoji="0" lang="es-ES" sz="1600" b="1" i="0" u="none" strike="noStrike" kern="0" cap="none" spc="0" normalizeH="0" baseline="0" noProof="0">
              <a:ln>
                <a:noFill/>
              </a:ln>
              <a:solidFill>
                <a:schemeClr val="bg1"/>
              </a:solidFill>
              <a:effectLst/>
              <a:uLnTx/>
              <a:uFillTx/>
              <a:latin typeface="Verdana" panose="020B0604030504040204" pitchFamily="34" charset="0"/>
              <a:ea typeface="Verdana" panose="020B0604030504040204" pitchFamily="34" charset="0"/>
              <a:cs typeface="Verdana" panose="020B0604030504040204" pitchFamily="34" charset="0"/>
            </a:rPr>
            <a:t>AÑO </a:t>
          </a: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2021</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17</xdr:col>
      <xdr:colOff>0</xdr:colOff>
      <xdr:row>1</xdr:row>
      <xdr:rowOff>0</xdr:rowOff>
    </xdr:from>
    <xdr:to>
      <xdr:col>17</xdr:col>
      <xdr:colOff>828676</xdr:colOff>
      <xdr:row>1</xdr:row>
      <xdr:rowOff>285749</xdr:rowOff>
    </xdr:to>
    <xdr:sp macro="" textlink="">
      <xdr:nvSpPr>
        <xdr:cNvPr id="4" name="3 Pentágono">
          <a:hlinkClick xmlns:r="http://schemas.openxmlformats.org/officeDocument/2006/relationships" r:id="rId1"/>
          <a:extLst>
            <a:ext uri="{FF2B5EF4-FFF2-40B4-BE49-F238E27FC236}">
              <a16:creationId xmlns:a16="http://schemas.microsoft.com/office/drawing/2014/main" id="{9FFA2D79-CA97-4EA8-AD73-2618A349F52A}"/>
            </a:ext>
          </a:extLst>
        </xdr:cNvPr>
        <xdr:cNvSpPr/>
      </xdr:nvSpPr>
      <xdr:spPr>
        <a:xfrm flipH="1">
          <a:off x="15868650" y="161925"/>
          <a:ext cx="828676"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704850</xdr:colOff>
      <xdr:row>0</xdr:row>
      <xdr:rowOff>209550</xdr:rowOff>
    </xdr:from>
    <xdr:to>
      <xdr:col>5</xdr:col>
      <xdr:colOff>295275</xdr:colOff>
      <xdr:row>1</xdr:row>
      <xdr:rowOff>381000</xdr:rowOff>
    </xdr:to>
    <xdr:sp macro="" textlink="">
      <xdr:nvSpPr>
        <xdr:cNvPr id="4" name="3 Rectángulo redondeado">
          <a:extLst>
            <a:ext uri="{FF2B5EF4-FFF2-40B4-BE49-F238E27FC236}">
              <a16:creationId xmlns:a16="http://schemas.microsoft.com/office/drawing/2014/main" id="{00000000-0008-0000-0200-000004000000}"/>
            </a:ext>
          </a:extLst>
        </xdr:cNvPr>
        <xdr:cNvSpPr/>
      </xdr:nvSpPr>
      <xdr:spPr>
        <a:xfrm>
          <a:off x="704850" y="209550"/>
          <a:ext cx="14049375" cy="4191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cap="all" baseline="0">
              <a:latin typeface="Verdana" panose="020B0604030504040204" pitchFamily="34" charset="0"/>
              <a:ea typeface="Verdana" panose="020B0604030504040204" pitchFamily="34" charset="0"/>
              <a:cs typeface="Verdana" panose="020B0604030504040204" pitchFamily="34" charset="0"/>
            </a:rPr>
            <a:t>definiciones</a:t>
          </a:r>
        </a:p>
      </xdr:txBody>
    </xdr:sp>
    <xdr:clientData/>
  </xdr:twoCellAnchor>
  <xdr:twoCellAnchor>
    <xdr:from>
      <xdr:col>6</xdr:col>
      <xdr:colOff>695325</xdr:colOff>
      <xdr:row>1</xdr:row>
      <xdr:rowOff>9525</xdr:rowOff>
    </xdr:from>
    <xdr:to>
      <xdr:col>8</xdr:col>
      <xdr:colOff>1</xdr:colOff>
      <xdr:row>1</xdr:row>
      <xdr:rowOff>295274</xdr:rowOff>
    </xdr:to>
    <xdr:sp macro="" textlink="">
      <xdr:nvSpPr>
        <xdr:cNvPr id="6" name="5 Pentágono">
          <a:hlinkClick xmlns:r="http://schemas.openxmlformats.org/officeDocument/2006/relationships" r:id="rId1"/>
          <a:extLst>
            <a:ext uri="{FF2B5EF4-FFF2-40B4-BE49-F238E27FC236}">
              <a16:creationId xmlns:a16="http://schemas.microsoft.com/office/drawing/2014/main" id="{00000000-0008-0000-0200-000006000000}"/>
            </a:ext>
          </a:extLst>
        </xdr:cNvPr>
        <xdr:cNvSpPr/>
      </xdr:nvSpPr>
      <xdr:spPr>
        <a:xfrm flipH="1">
          <a:off x="15916275" y="257175"/>
          <a:ext cx="828676"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9525</xdr:colOff>
      <xdr:row>1</xdr:row>
      <xdr:rowOff>9525</xdr:rowOff>
    </xdr:from>
    <xdr:to>
      <xdr:col>9</xdr:col>
      <xdr:colOff>781050</xdr:colOff>
      <xdr:row>1</xdr:row>
      <xdr:rowOff>428625</xdr:rowOff>
    </xdr:to>
    <xdr:sp macro="" textlink="">
      <xdr:nvSpPr>
        <xdr:cNvPr id="2" name="1 Rectángulo redondeado">
          <a:extLst>
            <a:ext uri="{FF2B5EF4-FFF2-40B4-BE49-F238E27FC236}">
              <a16:creationId xmlns:a16="http://schemas.microsoft.com/office/drawing/2014/main" id="{00000000-0008-0000-0300-000002000000}"/>
            </a:ext>
          </a:extLst>
        </xdr:cNvPr>
        <xdr:cNvSpPr/>
      </xdr:nvSpPr>
      <xdr:spPr>
        <a:xfrm>
          <a:off x="590550" y="200025"/>
          <a:ext cx="14135100" cy="4191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cap="all" baseline="0">
              <a:latin typeface="Verdana" panose="020B0604030504040204" pitchFamily="34" charset="0"/>
              <a:ea typeface="Verdana" panose="020B0604030504040204" pitchFamily="34" charset="0"/>
              <a:cs typeface="Verdana" panose="020B0604030504040204" pitchFamily="34" charset="0"/>
            </a:rPr>
            <a:t>Juzgados de lo Mercantil</a:t>
          </a:r>
        </a:p>
      </xdr:txBody>
    </xdr:sp>
    <xdr:clientData/>
  </xdr:twoCellAnchor>
  <xdr:twoCellAnchor>
    <xdr:from>
      <xdr:col>1</xdr:col>
      <xdr:colOff>0</xdr:colOff>
      <xdr:row>2</xdr:row>
      <xdr:rowOff>0</xdr:rowOff>
    </xdr:from>
    <xdr:to>
      <xdr:col>9</xdr:col>
      <xdr:colOff>790575</xdr:colOff>
      <xdr:row>2</xdr:row>
      <xdr:rowOff>333375</xdr:rowOff>
    </xdr:to>
    <xdr:sp macro="" textlink="">
      <xdr:nvSpPr>
        <xdr:cNvPr id="4" name="3 Rectángulo redondeado">
          <a:extLst>
            <a:ext uri="{FF2B5EF4-FFF2-40B4-BE49-F238E27FC236}">
              <a16:creationId xmlns:a16="http://schemas.microsoft.com/office/drawing/2014/main" id="{00000000-0008-0000-0300-000004000000}"/>
            </a:ext>
          </a:extLst>
        </xdr:cNvPr>
        <xdr:cNvSpPr/>
      </xdr:nvSpPr>
      <xdr:spPr>
        <a:xfrm>
          <a:off x="581025" y="704850"/>
          <a:ext cx="14154150"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Total</a:t>
          </a:r>
          <a:r>
            <a:rPr lang="es-ES" sz="1600" b="1" baseline="0">
              <a:latin typeface="Verdana" panose="020B0604030504040204" pitchFamily="34" charset="0"/>
              <a:ea typeface="Verdana" panose="020B0604030504040204" pitchFamily="34" charset="0"/>
              <a:cs typeface="Verdana" panose="020B0604030504040204" pitchFamily="34" charset="0"/>
            </a:rPr>
            <a:t> c</a:t>
          </a:r>
          <a:r>
            <a:rPr lang="es-ES" sz="1600" b="1">
              <a:latin typeface="Verdana" panose="020B0604030504040204" pitchFamily="34" charset="0"/>
              <a:ea typeface="Verdana" panose="020B0604030504040204" pitchFamily="34" charset="0"/>
              <a:cs typeface="Verdana" panose="020B0604030504040204" pitchFamily="34" charset="0"/>
            </a:rPr>
            <a:t>oncursos presentados </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xdr:col>
      <xdr:colOff>0</xdr:colOff>
      <xdr:row>24</xdr:row>
      <xdr:rowOff>200025</xdr:rowOff>
    </xdr:from>
    <xdr:to>
      <xdr:col>9</xdr:col>
      <xdr:colOff>790575</xdr:colOff>
      <xdr:row>25</xdr:row>
      <xdr:rowOff>0</xdr:rowOff>
    </xdr:to>
    <xdr:sp macro="" textlink="">
      <xdr:nvSpPr>
        <xdr:cNvPr id="5" name="4 Rectángulo redondeado">
          <a:extLst>
            <a:ext uri="{FF2B5EF4-FFF2-40B4-BE49-F238E27FC236}">
              <a16:creationId xmlns:a16="http://schemas.microsoft.com/office/drawing/2014/main" id="{00000000-0008-0000-0300-000005000000}"/>
            </a:ext>
          </a:extLst>
        </xdr:cNvPr>
        <xdr:cNvSpPr/>
      </xdr:nvSpPr>
      <xdr:spPr>
        <a:xfrm>
          <a:off x="581025" y="5981700"/>
          <a:ext cx="15201900"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Evolucion respecto al año anterior de Concursos </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11</xdr:col>
      <xdr:colOff>0</xdr:colOff>
      <xdr:row>1</xdr:row>
      <xdr:rowOff>0</xdr:rowOff>
    </xdr:from>
    <xdr:to>
      <xdr:col>12</xdr:col>
      <xdr:colOff>9526</xdr:colOff>
      <xdr:row>1</xdr:row>
      <xdr:rowOff>285749</xdr:rowOff>
    </xdr:to>
    <xdr:sp macro="" textlink="">
      <xdr:nvSpPr>
        <xdr:cNvPr id="8" name="7 Pentágono">
          <a:hlinkClick xmlns:r="http://schemas.openxmlformats.org/officeDocument/2006/relationships" r:id="rId1"/>
          <a:extLst>
            <a:ext uri="{FF2B5EF4-FFF2-40B4-BE49-F238E27FC236}">
              <a16:creationId xmlns:a16="http://schemas.microsoft.com/office/drawing/2014/main" id="{00000000-0008-0000-0300-000008000000}"/>
            </a:ext>
          </a:extLst>
        </xdr:cNvPr>
        <xdr:cNvSpPr/>
      </xdr:nvSpPr>
      <xdr:spPr>
        <a:xfrm flipH="1">
          <a:off x="16630650" y="190500"/>
          <a:ext cx="828676"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twoCellAnchor>
    <xdr:from>
      <xdr:col>4</xdr:col>
      <xdr:colOff>800100</xdr:colOff>
      <xdr:row>4</xdr:row>
      <xdr:rowOff>476249</xdr:rowOff>
    </xdr:from>
    <xdr:to>
      <xdr:col>12</xdr:col>
      <xdr:colOff>733425</xdr:colOff>
      <xdr:row>20</xdr:row>
      <xdr:rowOff>66675</xdr:rowOff>
    </xdr:to>
    <xdr:graphicFrame macro="">
      <xdr:nvGraphicFramePr>
        <xdr:cNvPr id="3" name="Gráfico 2">
          <a:extLst>
            <a:ext uri="{FF2B5EF4-FFF2-40B4-BE49-F238E27FC236}">
              <a16:creationId xmlns:a16="http://schemas.microsoft.com/office/drawing/2014/main" id="{EFC535D2-1647-4E9D-A166-D59700BE6B0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857250</xdr:colOff>
      <xdr:row>50</xdr:row>
      <xdr:rowOff>485775</xdr:rowOff>
    </xdr:from>
    <xdr:to>
      <xdr:col>12</xdr:col>
      <xdr:colOff>409575</xdr:colOff>
      <xdr:row>66</xdr:row>
      <xdr:rowOff>76200</xdr:rowOff>
    </xdr:to>
    <xdr:graphicFrame macro="">
      <xdr:nvGraphicFramePr>
        <xdr:cNvPr id="10" name="Gráfico 9">
          <a:extLst>
            <a:ext uri="{FF2B5EF4-FFF2-40B4-BE49-F238E27FC236}">
              <a16:creationId xmlns:a16="http://schemas.microsoft.com/office/drawing/2014/main" id="{2E593EEB-99AD-4D57-A886-2D4DFDE071C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638174</xdr:colOff>
      <xdr:row>47</xdr:row>
      <xdr:rowOff>0</xdr:rowOff>
    </xdr:from>
    <xdr:to>
      <xdr:col>17</xdr:col>
      <xdr:colOff>723899</xdr:colOff>
      <xdr:row>49</xdr:row>
      <xdr:rowOff>9525</xdr:rowOff>
    </xdr:to>
    <xdr:sp macro="" textlink="">
      <xdr:nvSpPr>
        <xdr:cNvPr id="11" name="2 Rectángulo redondeado">
          <a:extLst>
            <a:ext uri="{FF2B5EF4-FFF2-40B4-BE49-F238E27FC236}">
              <a16:creationId xmlns:a16="http://schemas.microsoft.com/office/drawing/2014/main" id="{5738A583-5F10-4FE0-8D95-4A8975588409}"/>
            </a:ext>
          </a:extLst>
        </xdr:cNvPr>
        <xdr:cNvSpPr/>
      </xdr:nvSpPr>
      <xdr:spPr>
        <a:xfrm>
          <a:off x="581024" y="11801475"/>
          <a:ext cx="15363825"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Concursos presentados en los juzgados de lo mercantil por cada 100.000 habitantes</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19050</xdr:colOff>
      <xdr:row>1</xdr:row>
      <xdr:rowOff>19050</xdr:rowOff>
    </xdr:from>
    <xdr:to>
      <xdr:col>17</xdr:col>
      <xdr:colOff>561975</xdr:colOff>
      <xdr:row>1</xdr:row>
      <xdr:rowOff>438150</xdr:rowOff>
    </xdr:to>
    <xdr:sp macro="" textlink="">
      <xdr:nvSpPr>
        <xdr:cNvPr id="3" name="2 Rectángulo redondeado">
          <a:extLst>
            <a:ext uri="{FF2B5EF4-FFF2-40B4-BE49-F238E27FC236}">
              <a16:creationId xmlns:a16="http://schemas.microsoft.com/office/drawing/2014/main" id="{00000000-0008-0000-0400-000003000000}"/>
            </a:ext>
          </a:extLst>
        </xdr:cNvPr>
        <xdr:cNvSpPr/>
      </xdr:nvSpPr>
      <xdr:spPr>
        <a:xfrm>
          <a:off x="600075" y="209550"/>
          <a:ext cx="15182850" cy="419100"/>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Juzgados de primera instancia y primera instancia e instruccion</a:t>
          </a:r>
        </a:p>
      </xdr:txBody>
    </xdr:sp>
    <xdr:clientData/>
  </xdr:twoCellAnchor>
  <xdr:twoCellAnchor>
    <xdr:from>
      <xdr:col>1</xdr:col>
      <xdr:colOff>9525</xdr:colOff>
      <xdr:row>1</xdr:row>
      <xdr:rowOff>504825</xdr:rowOff>
    </xdr:from>
    <xdr:to>
      <xdr:col>17</xdr:col>
      <xdr:colOff>571500</xdr:colOff>
      <xdr:row>2</xdr:row>
      <xdr:rowOff>323850</xdr:rowOff>
    </xdr:to>
    <xdr:sp macro="" textlink="">
      <xdr:nvSpPr>
        <xdr:cNvPr id="5" name="4 Rectángulo redondeado">
          <a:extLst>
            <a:ext uri="{FF2B5EF4-FFF2-40B4-BE49-F238E27FC236}">
              <a16:creationId xmlns:a16="http://schemas.microsoft.com/office/drawing/2014/main" id="{00000000-0008-0000-0400-000005000000}"/>
            </a:ext>
          </a:extLst>
        </xdr:cNvPr>
        <xdr:cNvSpPr/>
      </xdr:nvSpPr>
      <xdr:spPr>
        <a:xfrm>
          <a:off x="590550" y="695325"/>
          <a:ext cx="15201900"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Concursos de persona</a:t>
          </a:r>
          <a:r>
            <a:rPr lang="es-ES" sz="1600" b="1" baseline="0">
              <a:latin typeface="Verdana" panose="020B0604030504040204" pitchFamily="34" charset="0"/>
              <a:ea typeface="Verdana" panose="020B0604030504040204" pitchFamily="34" charset="0"/>
              <a:cs typeface="Verdana" panose="020B0604030504040204" pitchFamily="34" charset="0"/>
            </a:rPr>
            <a:t> natural</a:t>
          </a:r>
          <a:r>
            <a:rPr lang="es-ES" sz="1600" b="1">
              <a:latin typeface="Verdana" panose="020B0604030504040204" pitchFamily="34" charset="0"/>
              <a:ea typeface="Verdana" panose="020B0604030504040204" pitchFamily="34" charset="0"/>
              <a:cs typeface="Verdana" panose="020B0604030504040204" pitchFamily="34" charset="0"/>
            </a:rPr>
            <a:t> no empresario presentados </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18</xdr:col>
      <xdr:colOff>342900</xdr:colOff>
      <xdr:row>1</xdr:row>
      <xdr:rowOff>0</xdr:rowOff>
    </xdr:from>
    <xdr:to>
      <xdr:col>19</xdr:col>
      <xdr:colOff>352426</xdr:colOff>
      <xdr:row>1</xdr:row>
      <xdr:rowOff>285749</xdr:rowOff>
    </xdr:to>
    <xdr:sp macro="" textlink="">
      <xdr:nvSpPr>
        <xdr:cNvPr id="8" name="7 Pentágono">
          <a:hlinkClick xmlns:r="http://schemas.openxmlformats.org/officeDocument/2006/relationships" r:id="rId1"/>
          <a:extLst>
            <a:ext uri="{FF2B5EF4-FFF2-40B4-BE49-F238E27FC236}">
              <a16:creationId xmlns:a16="http://schemas.microsoft.com/office/drawing/2014/main" id="{00000000-0008-0000-0400-000008000000}"/>
            </a:ext>
          </a:extLst>
        </xdr:cNvPr>
        <xdr:cNvSpPr/>
      </xdr:nvSpPr>
      <xdr:spPr>
        <a:xfrm flipH="1">
          <a:off x="16383000" y="190500"/>
          <a:ext cx="828676"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twoCellAnchor>
    <xdr:from>
      <xdr:col>4</xdr:col>
      <xdr:colOff>809625</xdr:colOff>
      <xdr:row>5</xdr:row>
      <xdr:rowOff>9525</xdr:rowOff>
    </xdr:from>
    <xdr:to>
      <xdr:col>12</xdr:col>
      <xdr:colOff>704850</xdr:colOff>
      <xdr:row>19</xdr:row>
      <xdr:rowOff>152400</xdr:rowOff>
    </xdr:to>
    <xdr:graphicFrame macro="">
      <xdr:nvGraphicFramePr>
        <xdr:cNvPr id="7" name="Gráfico 6">
          <a:extLst>
            <a:ext uri="{FF2B5EF4-FFF2-40B4-BE49-F238E27FC236}">
              <a16:creationId xmlns:a16="http://schemas.microsoft.com/office/drawing/2014/main" id="{8A06BB2B-17C9-4DDB-9F55-ED5C48A8ADC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0</xdr:colOff>
      <xdr:row>52</xdr:row>
      <xdr:rowOff>457200</xdr:rowOff>
    </xdr:from>
    <xdr:to>
      <xdr:col>12</xdr:col>
      <xdr:colOff>228600</xdr:colOff>
      <xdr:row>68</xdr:row>
      <xdr:rowOff>180975</xdr:rowOff>
    </xdr:to>
    <xdr:graphicFrame macro="">
      <xdr:nvGraphicFramePr>
        <xdr:cNvPr id="9" name="Gráfico 8">
          <a:extLst>
            <a:ext uri="{FF2B5EF4-FFF2-40B4-BE49-F238E27FC236}">
              <a16:creationId xmlns:a16="http://schemas.microsoft.com/office/drawing/2014/main" id="{9797BC96-E76C-49E1-A17E-76DA9B950F9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638174</xdr:colOff>
      <xdr:row>49</xdr:row>
      <xdr:rowOff>0</xdr:rowOff>
    </xdr:from>
    <xdr:to>
      <xdr:col>17</xdr:col>
      <xdr:colOff>723899</xdr:colOff>
      <xdr:row>51</xdr:row>
      <xdr:rowOff>9525</xdr:rowOff>
    </xdr:to>
    <xdr:sp macro="" textlink="">
      <xdr:nvSpPr>
        <xdr:cNvPr id="10" name="2 Rectángulo redondeado">
          <a:extLst>
            <a:ext uri="{FF2B5EF4-FFF2-40B4-BE49-F238E27FC236}">
              <a16:creationId xmlns:a16="http://schemas.microsoft.com/office/drawing/2014/main" id="{F33B4AEC-C723-47B0-9A17-CCA7DE61A232}"/>
            </a:ext>
          </a:extLst>
        </xdr:cNvPr>
        <xdr:cNvSpPr/>
      </xdr:nvSpPr>
      <xdr:spPr>
        <a:xfrm>
          <a:off x="638174" y="10848975"/>
          <a:ext cx="14201775"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Concursos de persona natural no empresario presentados por cada 100.000 habitantes</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xdr:col>
      <xdr:colOff>66675</xdr:colOff>
      <xdr:row>24</xdr:row>
      <xdr:rowOff>19050</xdr:rowOff>
    </xdr:from>
    <xdr:to>
      <xdr:col>11</xdr:col>
      <xdr:colOff>438150</xdr:colOff>
      <xdr:row>25</xdr:row>
      <xdr:rowOff>133350</xdr:rowOff>
    </xdr:to>
    <xdr:sp macro="" textlink="">
      <xdr:nvSpPr>
        <xdr:cNvPr id="12" name="4 Rectángulo redondeado">
          <a:extLst>
            <a:ext uri="{FF2B5EF4-FFF2-40B4-BE49-F238E27FC236}">
              <a16:creationId xmlns:a16="http://schemas.microsoft.com/office/drawing/2014/main" id="{579A3129-C1E9-4BD6-9355-04EDB085AABA}"/>
            </a:ext>
          </a:extLst>
        </xdr:cNvPr>
        <xdr:cNvSpPr/>
      </xdr:nvSpPr>
      <xdr:spPr>
        <a:xfrm>
          <a:off x="647700" y="5924550"/>
          <a:ext cx="10210800" cy="723900"/>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Evolucion respecto al año anterior de los concursos de persona natual no empresario </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19050</xdr:colOff>
      <xdr:row>1</xdr:row>
      <xdr:rowOff>19050</xdr:rowOff>
    </xdr:from>
    <xdr:to>
      <xdr:col>17</xdr:col>
      <xdr:colOff>561975</xdr:colOff>
      <xdr:row>1</xdr:row>
      <xdr:rowOff>438150</xdr:rowOff>
    </xdr:to>
    <xdr:sp macro="" textlink="">
      <xdr:nvSpPr>
        <xdr:cNvPr id="2" name="1 Rectángulo redondeado">
          <a:extLst>
            <a:ext uri="{FF2B5EF4-FFF2-40B4-BE49-F238E27FC236}">
              <a16:creationId xmlns:a16="http://schemas.microsoft.com/office/drawing/2014/main" id="{00000000-0008-0000-0500-000002000000}"/>
            </a:ext>
          </a:extLst>
        </xdr:cNvPr>
        <xdr:cNvSpPr/>
      </xdr:nvSpPr>
      <xdr:spPr>
        <a:xfrm>
          <a:off x="600075" y="209550"/>
          <a:ext cx="15182850" cy="419100"/>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Juzgados de lo mercantil, primera instancia y primera instancia e instruccion</a:t>
          </a:r>
        </a:p>
      </xdr:txBody>
    </xdr:sp>
    <xdr:clientData/>
  </xdr:twoCellAnchor>
  <xdr:twoCellAnchor>
    <xdr:from>
      <xdr:col>1</xdr:col>
      <xdr:colOff>9525</xdr:colOff>
      <xdr:row>1</xdr:row>
      <xdr:rowOff>504824</xdr:rowOff>
    </xdr:from>
    <xdr:to>
      <xdr:col>17</xdr:col>
      <xdr:colOff>571500</xdr:colOff>
      <xdr:row>3</xdr:row>
      <xdr:rowOff>200025</xdr:rowOff>
    </xdr:to>
    <xdr:sp macro="" textlink="">
      <xdr:nvSpPr>
        <xdr:cNvPr id="3" name="2 Rectángulo redondeado">
          <a:extLst>
            <a:ext uri="{FF2B5EF4-FFF2-40B4-BE49-F238E27FC236}">
              <a16:creationId xmlns:a16="http://schemas.microsoft.com/office/drawing/2014/main" id="{00000000-0008-0000-0500-000003000000}"/>
            </a:ext>
          </a:extLst>
        </xdr:cNvPr>
        <xdr:cNvSpPr/>
      </xdr:nvSpPr>
      <xdr:spPr>
        <a:xfrm>
          <a:off x="590550" y="695324"/>
          <a:ext cx="15201900" cy="647701"/>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Total de Concursos presentados </a:t>
          </a:r>
        </a:p>
        <a:p>
          <a:pPr marL="0" marR="0" indent="0" algn="ctr" defTabSz="914400" eaLnBrk="1" fontAlgn="auto" latinLnBrk="0" hangingPunct="1">
            <a:lnSpc>
              <a:spcPct val="100000"/>
            </a:lnSpc>
            <a:spcBef>
              <a:spcPts val="0"/>
            </a:spcBef>
            <a:spcAft>
              <a:spcPts val="0"/>
            </a:spcAft>
            <a:buClrTx/>
            <a:buSzTx/>
            <a:buFontTx/>
            <a:buNone/>
            <a:tabLst/>
            <a:defRPr/>
          </a:pPr>
          <a:r>
            <a:rPr lang="es-ES" sz="1100" b="1">
              <a:solidFill>
                <a:schemeClr val="lt1"/>
              </a:solidFill>
              <a:effectLst/>
              <a:latin typeface="+mn-lt"/>
              <a:ea typeface="+mn-ea"/>
              <a:cs typeface="+mn-cs"/>
            </a:rPr>
            <a:t>(contabilizando los presentados en Juzgados de lo Mercantil y de Primera Instancia)</a:t>
          </a:r>
          <a:endParaRPr lang="es-ES" sz="2000">
            <a:effectLst/>
          </a:endParaRPr>
        </a:p>
        <a:p>
          <a:pPr algn="ct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xdr:col>
      <xdr:colOff>9525</xdr:colOff>
      <xdr:row>24</xdr:row>
      <xdr:rowOff>19050</xdr:rowOff>
    </xdr:from>
    <xdr:to>
      <xdr:col>17</xdr:col>
      <xdr:colOff>590549</xdr:colOff>
      <xdr:row>25</xdr:row>
      <xdr:rowOff>0</xdr:rowOff>
    </xdr:to>
    <xdr:sp macro="" textlink="">
      <xdr:nvSpPr>
        <xdr:cNvPr id="4" name="3 Rectángulo redondeado">
          <a:extLst>
            <a:ext uri="{FF2B5EF4-FFF2-40B4-BE49-F238E27FC236}">
              <a16:creationId xmlns:a16="http://schemas.microsoft.com/office/drawing/2014/main" id="{00000000-0008-0000-0500-000004000000}"/>
            </a:ext>
          </a:extLst>
        </xdr:cNvPr>
        <xdr:cNvSpPr/>
      </xdr:nvSpPr>
      <xdr:spPr>
        <a:xfrm>
          <a:off x="590550" y="5819775"/>
          <a:ext cx="15220949" cy="590550"/>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Evolucion respecto al año anterior de los concursos </a:t>
          </a:r>
        </a:p>
        <a:p>
          <a:pPr algn="ctr"/>
          <a:r>
            <a:rPr lang="es-ES" sz="1200" b="1">
              <a:latin typeface="Verdana" panose="020B0604030504040204" pitchFamily="34" charset="0"/>
              <a:ea typeface="Verdana" panose="020B0604030504040204" pitchFamily="34" charset="0"/>
              <a:cs typeface="Verdana" panose="020B0604030504040204" pitchFamily="34" charset="0"/>
            </a:rPr>
            <a:t>(contabilizando los presentados en Juzgados de lo Mercantil y de Primera Instancia)</a:t>
          </a:r>
          <a:endParaRPr lang="es-ES" sz="16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18</xdr:col>
      <xdr:colOff>342900</xdr:colOff>
      <xdr:row>1</xdr:row>
      <xdr:rowOff>0</xdr:rowOff>
    </xdr:from>
    <xdr:to>
      <xdr:col>19</xdr:col>
      <xdr:colOff>352426</xdr:colOff>
      <xdr:row>1</xdr:row>
      <xdr:rowOff>285749</xdr:rowOff>
    </xdr:to>
    <xdr:sp macro="" textlink="">
      <xdr:nvSpPr>
        <xdr:cNvPr id="5" name="4 Pentágono">
          <a:hlinkClick xmlns:r="http://schemas.openxmlformats.org/officeDocument/2006/relationships" r:id="rId1"/>
          <a:extLst>
            <a:ext uri="{FF2B5EF4-FFF2-40B4-BE49-F238E27FC236}">
              <a16:creationId xmlns:a16="http://schemas.microsoft.com/office/drawing/2014/main" id="{00000000-0008-0000-0500-000005000000}"/>
            </a:ext>
          </a:extLst>
        </xdr:cNvPr>
        <xdr:cNvSpPr/>
      </xdr:nvSpPr>
      <xdr:spPr>
        <a:xfrm flipH="1">
          <a:off x="16383000" y="190500"/>
          <a:ext cx="828676"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twoCellAnchor>
    <xdr:from>
      <xdr:col>4</xdr:col>
      <xdr:colOff>809625</xdr:colOff>
      <xdr:row>4</xdr:row>
      <xdr:rowOff>466725</xdr:rowOff>
    </xdr:from>
    <xdr:to>
      <xdr:col>12</xdr:col>
      <xdr:colOff>657225</xdr:colOff>
      <xdr:row>19</xdr:row>
      <xdr:rowOff>133350</xdr:rowOff>
    </xdr:to>
    <xdr:graphicFrame macro="">
      <xdr:nvGraphicFramePr>
        <xdr:cNvPr id="6" name="Gráfico 5">
          <a:extLst>
            <a:ext uri="{FF2B5EF4-FFF2-40B4-BE49-F238E27FC236}">
              <a16:creationId xmlns:a16="http://schemas.microsoft.com/office/drawing/2014/main" id="{37392A13-88B1-48B9-81AA-1FD84E173A9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866775</xdr:colOff>
      <xdr:row>53</xdr:row>
      <xdr:rowOff>0</xdr:rowOff>
    </xdr:from>
    <xdr:to>
      <xdr:col>12</xdr:col>
      <xdr:colOff>152400</xdr:colOff>
      <xdr:row>68</xdr:row>
      <xdr:rowOff>85725</xdr:rowOff>
    </xdr:to>
    <xdr:graphicFrame macro="">
      <xdr:nvGraphicFramePr>
        <xdr:cNvPr id="7" name="Gráfico 6">
          <a:extLst>
            <a:ext uri="{FF2B5EF4-FFF2-40B4-BE49-F238E27FC236}">
              <a16:creationId xmlns:a16="http://schemas.microsoft.com/office/drawing/2014/main" id="{FBC8ACE6-D343-4081-B46E-F3438447F98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638174</xdr:colOff>
      <xdr:row>49</xdr:row>
      <xdr:rowOff>0</xdr:rowOff>
    </xdr:from>
    <xdr:to>
      <xdr:col>17</xdr:col>
      <xdr:colOff>723899</xdr:colOff>
      <xdr:row>51</xdr:row>
      <xdr:rowOff>9525</xdr:rowOff>
    </xdr:to>
    <xdr:sp macro="" textlink="">
      <xdr:nvSpPr>
        <xdr:cNvPr id="8" name="2 Rectángulo redondeado">
          <a:extLst>
            <a:ext uri="{FF2B5EF4-FFF2-40B4-BE49-F238E27FC236}">
              <a16:creationId xmlns:a16="http://schemas.microsoft.com/office/drawing/2014/main" id="{BB69AFF9-3B22-46DD-9AEC-9047FE794BBE}"/>
            </a:ext>
          </a:extLst>
        </xdr:cNvPr>
        <xdr:cNvSpPr/>
      </xdr:nvSpPr>
      <xdr:spPr>
        <a:xfrm>
          <a:off x="581024" y="11525250"/>
          <a:ext cx="15363825"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Total de concursos presentados por cada 100.000 habitantes</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9525</xdr:colOff>
      <xdr:row>1</xdr:row>
      <xdr:rowOff>0</xdr:rowOff>
    </xdr:from>
    <xdr:to>
      <xdr:col>18</xdr:col>
      <xdr:colOff>0</xdr:colOff>
      <xdr:row>1</xdr:row>
      <xdr:rowOff>419100</xdr:rowOff>
    </xdr:to>
    <xdr:sp macro="" textlink="">
      <xdr:nvSpPr>
        <xdr:cNvPr id="2" name="1 Rectángulo redondeado">
          <a:extLst>
            <a:ext uri="{FF2B5EF4-FFF2-40B4-BE49-F238E27FC236}">
              <a16:creationId xmlns:a16="http://schemas.microsoft.com/office/drawing/2014/main" id="{00000000-0008-0000-0600-000002000000}"/>
            </a:ext>
          </a:extLst>
        </xdr:cNvPr>
        <xdr:cNvSpPr/>
      </xdr:nvSpPr>
      <xdr:spPr>
        <a:xfrm>
          <a:off x="647700" y="161925"/>
          <a:ext cx="14982825" cy="419100"/>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Juzgados de LO SOCIAL</a:t>
          </a:r>
        </a:p>
      </xdr:txBody>
    </xdr:sp>
    <xdr:clientData/>
  </xdr:twoCellAnchor>
  <xdr:twoCellAnchor>
    <xdr:from>
      <xdr:col>1</xdr:col>
      <xdr:colOff>9525</xdr:colOff>
      <xdr:row>1</xdr:row>
      <xdr:rowOff>476250</xdr:rowOff>
    </xdr:from>
    <xdr:to>
      <xdr:col>18</xdr:col>
      <xdr:colOff>0</xdr:colOff>
      <xdr:row>2</xdr:row>
      <xdr:rowOff>295275</xdr:rowOff>
    </xdr:to>
    <xdr:sp macro="" textlink="">
      <xdr:nvSpPr>
        <xdr:cNvPr id="3" name="2 Rectángulo redondeado">
          <a:extLst>
            <a:ext uri="{FF2B5EF4-FFF2-40B4-BE49-F238E27FC236}">
              <a16:creationId xmlns:a16="http://schemas.microsoft.com/office/drawing/2014/main" id="{00000000-0008-0000-0600-000003000000}"/>
            </a:ext>
          </a:extLst>
        </xdr:cNvPr>
        <xdr:cNvSpPr/>
      </xdr:nvSpPr>
      <xdr:spPr>
        <a:xfrm>
          <a:off x="647700" y="638175"/>
          <a:ext cx="14973300"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Despidos presentados </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18</xdr:col>
      <xdr:colOff>180975</xdr:colOff>
      <xdr:row>0</xdr:row>
      <xdr:rowOff>152400</xdr:rowOff>
    </xdr:from>
    <xdr:to>
      <xdr:col>19</xdr:col>
      <xdr:colOff>171451</xdr:colOff>
      <xdr:row>1</xdr:row>
      <xdr:rowOff>276224</xdr:rowOff>
    </xdr:to>
    <xdr:sp macro="" textlink="">
      <xdr:nvSpPr>
        <xdr:cNvPr id="5" name="4 Pentágono">
          <a:hlinkClick xmlns:r="http://schemas.openxmlformats.org/officeDocument/2006/relationships" r:id="rId1"/>
          <a:extLst>
            <a:ext uri="{FF2B5EF4-FFF2-40B4-BE49-F238E27FC236}">
              <a16:creationId xmlns:a16="http://schemas.microsoft.com/office/drawing/2014/main" id="{00000000-0008-0000-0600-000005000000}"/>
            </a:ext>
          </a:extLst>
        </xdr:cNvPr>
        <xdr:cNvSpPr/>
      </xdr:nvSpPr>
      <xdr:spPr>
        <a:xfrm flipH="1">
          <a:off x="16116300" y="152400"/>
          <a:ext cx="828676"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twoCellAnchor>
    <xdr:from>
      <xdr:col>1</xdr:col>
      <xdr:colOff>47625</xdr:colOff>
      <xdr:row>25</xdr:row>
      <xdr:rowOff>38100</xdr:rowOff>
    </xdr:from>
    <xdr:to>
      <xdr:col>18</xdr:col>
      <xdr:colOff>47625</xdr:colOff>
      <xdr:row>25</xdr:row>
      <xdr:rowOff>371475</xdr:rowOff>
    </xdr:to>
    <xdr:sp macro="" textlink="">
      <xdr:nvSpPr>
        <xdr:cNvPr id="6" name="5 Rectángulo redondeado">
          <a:extLst>
            <a:ext uri="{FF2B5EF4-FFF2-40B4-BE49-F238E27FC236}">
              <a16:creationId xmlns:a16="http://schemas.microsoft.com/office/drawing/2014/main" id="{00000000-0008-0000-0600-000006000000}"/>
            </a:ext>
          </a:extLst>
        </xdr:cNvPr>
        <xdr:cNvSpPr/>
      </xdr:nvSpPr>
      <xdr:spPr>
        <a:xfrm>
          <a:off x="685800" y="5819775"/>
          <a:ext cx="14230350"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Evolucion respecto al año anterior de Despidos</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5</xdr:col>
      <xdr:colOff>85725</xdr:colOff>
      <xdr:row>4</xdr:row>
      <xdr:rowOff>466725</xdr:rowOff>
    </xdr:from>
    <xdr:to>
      <xdr:col>15</xdr:col>
      <xdr:colOff>742950</xdr:colOff>
      <xdr:row>19</xdr:row>
      <xdr:rowOff>28575</xdr:rowOff>
    </xdr:to>
    <xdr:graphicFrame macro="">
      <xdr:nvGraphicFramePr>
        <xdr:cNvPr id="7" name="Gráfico 6">
          <a:extLst>
            <a:ext uri="{FF2B5EF4-FFF2-40B4-BE49-F238E27FC236}">
              <a16:creationId xmlns:a16="http://schemas.microsoft.com/office/drawing/2014/main" id="{E2432FFF-C309-48C4-9FA7-355CC1F1E4A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876299</xdr:colOff>
      <xdr:row>51</xdr:row>
      <xdr:rowOff>495299</xdr:rowOff>
    </xdr:from>
    <xdr:to>
      <xdr:col>12</xdr:col>
      <xdr:colOff>733424</xdr:colOff>
      <xdr:row>68</xdr:row>
      <xdr:rowOff>28574</xdr:rowOff>
    </xdr:to>
    <xdr:graphicFrame macro="">
      <xdr:nvGraphicFramePr>
        <xdr:cNvPr id="8" name="Gráfico 7">
          <a:extLst>
            <a:ext uri="{FF2B5EF4-FFF2-40B4-BE49-F238E27FC236}">
              <a16:creationId xmlns:a16="http://schemas.microsoft.com/office/drawing/2014/main" id="{B8AA7941-61C7-4A0C-A715-161B5F6B10A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638174</xdr:colOff>
      <xdr:row>48</xdr:row>
      <xdr:rowOff>0</xdr:rowOff>
    </xdr:from>
    <xdr:to>
      <xdr:col>17</xdr:col>
      <xdr:colOff>723899</xdr:colOff>
      <xdr:row>50</xdr:row>
      <xdr:rowOff>9525</xdr:rowOff>
    </xdr:to>
    <xdr:sp macro="" textlink="">
      <xdr:nvSpPr>
        <xdr:cNvPr id="9" name="2 Rectángulo redondeado">
          <a:extLst>
            <a:ext uri="{FF2B5EF4-FFF2-40B4-BE49-F238E27FC236}">
              <a16:creationId xmlns:a16="http://schemas.microsoft.com/office/drawing/2014/main" id="{530D8AEC-22E3-4B1D-B1F5-FDE92BC186C0}"/>
            </a:ext>
          </a:extLst>
        </xdr:cNvPr>
        <xdr:cNvSpPr/>
      </xdr:nvSpPr>
      <xdr:spPr>
        <a:xfrm>
          <a:off x="638174" y="10687050"/>
          <a:ext cx="14201775"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Demandas de despido presentadas por cada 100.000 habitantes</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1</xdr:row>
      <xdr:rowOff>0</xdr:rowOff>
    </xdr:from>
    <xdr:to>
      <xdr:col>18</xdr:col>
      <xdr:colOff>171450</xdr:colOff>
      <xdr:row>1</xdr:row>
      <xdr:rowOff>419100</xdr:rowOff>
    </xdr:to>
    <xdr:sp macro="" textlink="">
      <xdr:nvSpPr>
        <xdr:cNvPr id="2" name="1 Rectángulo redondeado">
          <a:extLst>
            <a:ext uri="{FF2B5EF4-FFF2-40B4-BE49-F238E27FC236}">
              <a16:creationId xmlns:a16="http://schemas.microsoft.com/office/drawing/2014/main" id="{00000000-0008-0000-0700-000002000000}"/>
            </a:ext>
          </a:extLst>
        </xdr:cNvPr>
        <xdr:cNvSpPr/>
      </xdr:nvSpPr>
      <xdr:spPr>
        <a:xfrm>
          <a:off x="685800" y="161925"/>
          <a:ext cx="15325725" cy="419100"/>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Juzgados de LO SOCIAL</a:t>
          </a:r>
        </a:p>
      </xdr:txBody>
    </xdr:sp>
    <xdr:clientData/>
  </xdr:twoCellAnchor>
  <xdr:twoCellAnchor>
    <xdr:from>
      <xdr:col>1</xdr:col>
      <xdr:colOff>0</xdr:colOff>
      <xdr:row>1</xdr:row>
      <xdr:rowOff>485775</xdr:rowOff>
    </xdr:from>
    <xdr:to>
      <xdr:col>18</xdr:col>
      <xdr:colOff>190500</xdr:colOff>
      <xdr:row>2</xdr:row>
      <xdr:rowOff>304800</xdr:rowOff>
    </xdr:to>
    <xdr:sp macro="" textlink="">
      <xdr:nvSpPr>
        <xdr:cNvPr id="8" name="7 Rectángulo redondeado">
          <a:extLst>
            <a:ext uri="{FF2B5EF4-FFF2-40B4-BE49-F238E27FC236}">
              <a16:creationId xmlns:a16="http://schemas.microsoft.com/office/drawing/2014/main" id="{00000000-0008-0000-0700-000008000000}"/>
            </a:ext>
          </a:extLst>
        </xdr:cNvPr>
        <xdr:cNvSpPr/>
      </xdr:nvSpPr>
      <xdr:spPr>
        <a:xfrm>
          <a:off x="685800" y="647700"/>
          <a:ext cx="15344775"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Reclamaciones de cantidad presentadas </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xdr:col>
      <xdr:colOff>19050</xdr:colOff>
      <xdr:row>24</xdr:row>
      <xdr:rowOff>228600</xdr:rowOff>
    </xdr:from>
    <xdr:to>
      <xdr:col>18</xdr:col>
      <xdr:colOff>209550</xdr:colOff>
      <xdr:row>25</xdr:row>
      <xdr:rowOff>66675</xdr:rowOff>
    </xdr:to>
    <xdr:sp macro="" textlink="">
      <xdr:nvSpPr>
        <xdr:cNvPr id="9" name="8 Rectángulo redondeado">
          <a:extLst>
            <a:ext uri="{FF2B5EF4-FFF2-40B4-BE49-F238E27FC236}">
              <a16:creationId xmlns:a16="http://schemas.microsoft.com/office/drawing/2014/main" id="{00000000-0008-0000-0700-000009000000}"/>
            </a:ext>
          </a:extLst>
        </xdr:cNvPr>
        <xdr:cNvSpPr/>
      </xdr:nvSpPr>
      <xdr:spPr>
        <a:xfrm>
          <a:off x="704850" y="5895975"/>
          <a:ext cx="15487650"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Evolucion respecto al año anterior de Reclamaciones de cantidad</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19</xdr:col>
      <xdr:colOff>0</xdr:colOff>
      <xdr:row>1</xdr:row>
      <xdr:rowOff>0</xdr:rowOff>
    </xdr:from>
    <xdr:to>
      <xdr:col>20</xdr:col>
      <xdr:colOff>9526</xdr:colOff>
      <xdr:row>1</xdr:row>
      <xdr:rowOff>285749</xdr:rowOff>
    </xdr:to>
    <xdr:sp macro="" textlink="">
      <xdr:nvSpPr>
        <xdr:cNvPr id="6" name="5 Pentágono">
          <a:hlinkClick xmlns:r="http://schemas.openxmlformats.org/officeDocument/2006/relationships" r:id="rId1"/>
          <a:extLst>
            <a:ext uri="{FF2B5EF4-FFF2-40B4-BE49-F238E27FC236}">
              <a16:creationId xmlns:a16="http://schemas.microsoft.com/office/drawing/2014/main" id="{00000000-0008-0000-0700-000006000000}"/>
            </a:ext>
          </a:extLst>
        </xdr:cNvPr>
        <xdr:cNvSpPr/>
      </xdr:nvSpPr>
      <xdr:spPr>
        <a:xfrm flipH="1">
          <a:off x="16802100" y="161925"/>
          <a:ext cx="828676"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twoCellAnchor>
    <xdr:from>
      <xdr:col>5</xdr:col>
      <xdr:colOff>0</xdr:colOff>
      <xdr:row>4</xdr:row>
      <xdr:rowOff>495299</xdr:rowOff>
    </xdr:from>
    <xdr:to>
      <xdr:col>16</xdr:col>
      <xdr:colOff>542925</xdr:colOff>
      <xdr:row>19</xdr:row>
      <xdr:rowOff>95250</xdr:rowOff>
    </xdr:to>
    <xdr:graphicFrame macro="">
      <xdr:nvGraphicFramePr>
        <xdr:cNvPr id="7" name="Gráfico 6">
          <a:extLst>
            <a:ext uri="{FF2B5EF4-FFF2-40B4-BE49-F238E27FC236}">
              <a16:creationId xmlns:a16="http://schemas.microsoft.com/office/drawing/2014/main" id="{B5DFA63A-9428-4FDA-B120-EFED9B2221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0</xdr:colOff>
      <xdr:row>50</xdr:row>
      <xdr:rowOff>485775</xdr:rowOff>
    </xdr:from>
    <xdr:to>
      <xdr:col>12</xdr:col>
      <xdr:colOff>590550</xdr:colOff>
      <xdr:row>67</xdr:row>
      <xdr:rowOff>0</xdr:rowOff>
    </xdr:to>
    <xdr:graphicFrame macro="">
      <xdr:nvGraphicFramePr>
        <xdr:cNvPr id="10" name="Gráfico 9">
          <a:extLst>
            <a:ext uri="{FF2B5EF4-FFF2-40B4-BE49-F238E27FC236}">
              <a16:creationId xmlns:a16="http://schemas.microsoft.com/office/drawing/2014/main" id="{F7A83F79-4F51-46E6-B625-A29D549D5DB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666749</xdr:colOff>
      <xdr:row>46</xdr:row>
      <xdr:rowOff>133350</xdr:rowOff>
    </xdr:from>
    <xdr:to>
      <xdr:col>17</xdr:col>
      <xdr:colOff>752474</xdr:colOff>
      <xdr:row>48</xdr:row>
      <xdr:rowOff>142875</xdr:rowOff>
    </xdr:to>
    <xdr:sp macro="" textlink="">
      <xdr:nvSpPr>
        <xdr:cNvPr id="11" name="2 Rectángulo redondeado">
          <a:extLst>
            <a:ext uri="{FF2B5EF4-FFF2-40B4-BE49-F238E27FC236}">
              <a16:creationId xmlns:a16="http://schemas.microsoft.com/office/drawing/2014/main" id="{6F216E05-B074-4BA9-AFCC-0A4B872B4CB8}"/>
            </a:ext>
          </a:extLst>
        </xdr:cNvPr>
        <xdr:cNvSpPr/>
      </xdr:nvSpPr>
      <xdr:spPr>
        <a:xfrm>
          <a:off x="666749" y="10877550"/>
          <a:ext cx="12268200"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Demandas de reclamación de cantidad presentadas por cada 100.000 habitantes</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0</xdr:colOff>
      <xdr:row>1</xdr:row>
      <xdr:rowOff>0</xdr:rowOff>
    </xdr:from>
    <xdr:to>
      <xdr:col>18</xdr:col>
      <xdr:colOff>342900</xdr:colOff>
      <xdr:row>1</xdr:row>
      <xdr:rowOff>419100</xdr:rowOff>
    </xdr:to>
    <xdr:sp macro="" textlink="">
      <xdr:nvSpPr>
        <xdr:cNvPr id="2" name="1 Rectángulo redondeado">
          <a:extLst>
            <a:ext uri="{FF2B5EF4-FFF2-40B4-BE49-F238E27FC236}">
              <a16:creationId xmlns:a16="http://schemas.microsoft.com/office/drawing/2014/main" id="{00000000-0008-0000-0800-000002000000}"/>
            </a:ext>
          </a:extLst>
        </xdr:cNvPr>
        <xdr:cNvSpPr/>
      </xdr:nvSpPr>
      <xdr:spPr>
        <a:xfrm>
          <a:off x="676275" y="161925"/>
          <a:ext cx="15468600" cy="419100"/>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Juzgados de Primera Instancia Y PRIMERA INSTANCIA E Instrucción</a:t>
          </a:r>
        </a:p>
      </xdr:txBody>
    </xdr:sp>
    <xdr:clientData/>
  </xdr:twoCellAnchor>
  <xdr:twoCellAnchor>
    <xdr:from>
      <xdr:col>0</xdr:col>
      <xdr:colOff>666750</xdr:colOff>
      <xdr:row>1</xdr:row>
      <xdr:rowOff>485775</xdr:rowOff>
    </xdr:from>
    <xdr:to>
      <xdr:col>18</xdr:col>
      <xdr:colOff>352425</xdr:colOff>
      <xdr:row>2</xdr:row>
      <xdr:rowOff>304800</xdr:rowOff>
    </xdr:to>
    <xdr:sp macro="" textlink="">
      <xdr:nvSpPr>
        <xdr:cNvPr id="3" name="2 Rectángulo redondeado">
          <a:extLst>
            <a:ext uri="{FF2B5EF4-FFF2-40B4-BE49-F238E27FC236}">
              <a16:creationId xmlns:a16="http://schemas.microsoft.com/office/drawing/2014/main" id="{00000000-0008-0000-0800-000003000000}"/>
            </a:ext>
          </a:extLst>
        </xdr:cNvPr>
        <xdr:cNvSpPr/>
      </xdr:nvSpPr>
      <xdr:spPr>
        <a:xfrm>
          <a:off x="666750" y="647700"/>
          <a:ext cx="15487650"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Ejecuciones hipotecarias presentadas </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xdr:col>
      <xdr:colOff>28575</xdr:colOff>
      <xdr:row>24</xdr:row>
      <xdr:rowOff>171450</xdr:rowOff>
    </xdr:from>
    <xdr:to>
      <xdr:col>12</xdr:col>
      <xdr:colOff>523875</xdr:colOff>
      <xdr:row>25</xdr:row>
      <xdr:rowOff>9525</xdr:rowOff>
    </xdr:to>
    <xdr:sp macro="" textlink="">
      <xdr:nvSpPr>
        <xdr:cNvPr id="4" name="3 Rectángulo redondeado">
          <a:extLst>
            <a:ext uri="{FF2B5EF4-FFF2-40B4-BE49-F238E27FC236}">
              <a16:creationId xmlns:a16="http://schemas.microsoft.com/office/drawing/2014/main" id="{00000000-0008-0000-0800-000004000000}"/>
            </a:ext>
          </a:extLst>
        </xdr:cNvPr>
        <xdr:cNvSpPr/>
      </xdr:nvSpPr>
      <xdr:spPr>
        <a:xfrm>
          <a:off x="704850" y="7439025"/>
          <a:ext cx="9982200"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Evolucion respecto al año anterior de Ejecuciones hipotecarias</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19</xdr:col>
      <xdr:colOff>0</xdr:colOff>
      <xdr:row>1</xdr:row>
      <xdr:rowOff>0</xdr:rowOff>
    </xdr:from>
    <xdr:to>
      <xdr:col>20</xdr:col>
      <xdr:colOff>9526</xdr:colOff>
      <xdr:row>1</xdr:row>
      <xdr:rowOff>285749</xdr:rowOff>
    </xdr:to>
    <xdr:sp macro="" textlink="">
      <xdr:nvSpPr>
        <xdr:cNvPr id="6" name="5 Pentágono">
          <a:hlinkClick xmlns:r="http://schemas.openxmlformats.org/officeDocument/2006/relationships" r:id="rId1"/>
          <a:extLst>
            <a:ext uri="{FF2B5EF4-FFF2-40B4-BE49-F238E27FC236}">
              <a16:creationId xmlns:a16="http://schemas.microsoft.com/office/drawing/2014/main" id="{00000000-0008-0000-0800-000006000000}"/>
            </a:ext>
          </a:extLst>
        </xdr:cNvPr>
        <xdr:cNvSpPr/>
      </xdr:nvSpPr>
      <xdr:spPr>
        <a:xfrm flipH="1">
          <a:off x="16792575" y="161925"/>
          <a:ext cx="828676"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twoCellAnchor>
    <xdr:from>
      <xdr:col>5</xdr:col>
      <xdr:colOff>9525</xdr:colOff>
      <xdr:row>4</xdr:row>
      <xdr:rowOff>457200</xdr:rowOff>
    </xdr:from>
    <xdr:to>
      <xdr:col>15</xdr:col>
      <xdr:colOff>466725</xdr:colOff>
      <xdr:row>19</xdr:row>
      <xdr:rowOff>85725</xdr:rowOff>
    </xdr:to>
    <xdr:graphicFrame macro="">
      <xdr:nvGraphicFramePr>
        <xdr:cNvPr id="8" name="Gráfico 7">
          <a:extLst>
            <a:ext uri="{FF2B5EF4-FFF2-40B4-BE49-F238E27FC236}">
              <a16:creationId xmlns:a16="http://schemas.microsoft.com/office/drawing/2014/main" id="{19D840E0-D598-44B7-92EA-74F3774D0B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9525</xdr:colOff>
      <xdr:row>51</xdr:row>
      <xdr:rowOff>9525</xdr:rowOff>
    </xdr:from>
    <xdr:to>
      <xdr:col>15</xdr:col>
      <xdr:colOff>552450</xdr:colOff>
      <xdr:row>67</xdr:row>
      <xdr:rowOff>85726</xdr:rowOff>
    </xdr:to>
    <xdr:graphicFrame macro="">
      <xdr:nvGraphicFramePr>
        <xdr:cNvPr id="10" name="Gráfico 9">
          <a:extLst>
            <a:ext uri="{FF2B5EF4-FFF2-40B4-BE49-F238E27FC236}">
              <a16:creationId xmlns:a16="http://schemas.microsoft.com/office/drawing/2014/main" id="{690D0B5C-5C39-44D1-BCA6-12E40AA2D2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0</xdr:colOff>
      <xdr:row>47</xdr:row>
      <xdr:rowOff>0</xdr:rowOff>
    </xdr:from>
    <xdr:to>
      <xdr:col>16</xdr:col>
      <xdr:colOff>95250</xdr:colOff>
      <xdr:row>49</xdr:row>
      <xdr:rowOff>9525</xdr:rowOff>
    </xdr:to>
    <xdr:sp macro="" textlink="">
      <xdr:nvSpPr>
        <xdr:cNvPr id="11" name="2 Rectángulo redondeado">
          <a:extLst>
            <a:ext uri="{FF2B5EF4-FFF2-40B4-BE49-F238E27FC236}">
              <a16:creationId xmlns:a16="http://schemas.microsoft.com/office/drawing/2014/main" id="{1CB1BDFF-512C-42C6-932E-2B488F901B3E}"/>
            </a:ext>
          </a:extLst>
        </xdr:cNvPr>
        <xdr:cNvSpPr/>
      </xdr:nvSpPr>
      <xdr:spPr>
        <a:xfrm>
          <a:off x="676275" y="10991850"/>
          <a:ext cx="12592050"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Ejecuciones hipotecarias presentadas por cada 100.000 habitantes</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47626</xdr:colOff>
      <xdr:row>1</xdr:row>
      <xdr:rowOff>28575</xdr:rowOff>
    </xdr:from>
    <xdr:to>
      <xdr:col>18</xdr:col>
      <xdr:colOff>342901</xdr:colOff>
      <xdr:row>1</xdr:row>
      <xdr:rowOff>447675</xdr:rowOff>
    </xdr:to>
    <xdr:sp macro="" textlink="">
      <xdr:nvSpPr>
        <xdr:cNvPr id="2" name="1 Rectángulo redondeado">
          <a:extLst>
            <a:ext uri="{FF2B5EF4-FFF2-40B4-BE49-F238E27FC236}">
              <a16:creationId xmlns:a16="http://schemas.microsoft.com/office/drawing/2014/main" id="{00000000-0008-0000-0900-000002000000}"/>
            </a:ext>
          </a:extLst>
        </xdr:cNvPr>
        <xdr:cNvSpPr/>
      </xdr:nvSpPr>
      <xdr:spPr>
        <a:xfrm>
          <a:off x="628651" y="190500"/>
          <a:ext cx="15601950" cy="419100"/>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Juzgados de Primera Instancia e Instrucción</a:t>
          </a:r>
        </a:p>
      </xdr:txBody>
    </xdr:sp>
    <xdr:clientData/>
  </xdr:twoCellAnchor>
  <xdr:twoCellAnchor>
    <xdr:from>
      <xdr:col>1</xdr:col>
      <xdr:colOff>47625</xdr:colOff>
      <xdr:row>2</xdr:row>
      <xdr:rowOff>0</xdr:rowOff>
    </xdr:from>
    <xdr:to>
      <xdr:col>18</xdr:col>
      <xdr:colOff>333375</xdr:colOff>
      <xdr:row>2</xdr:row>
      <xdr:rowOff>333375</xdr:rowOff>
    </xdr:to>
    <xdr:sp macro="" textlink="">
      <xdr:nvSpPr>
        <xdr:cNvPr id="5" name="4 Rectángulo redondeado">
          <a:extLst>
            <a:ext uri="{FF2B5EF4-FFF2-40B4-BE49-F238E27FC236}">
              <a16:creationId xmlns:a16="http://schemas.microsoft.com/office/drawing/2014/main" id="{00000000-0008-0000-0900-000005000000}"/>
            </a:ext>
          </a:extLst>
        </xdr:cNvPr>
        <xdr:cNvSpPr/>
      </xdr:nvSpPr>
      <xdr:spPr>
        <a:xfrm>
          <a:off x="628650" y="676275"/>
          <a:ext cx="15592425"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Procedimientos Monitorios presentados </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0</xdr:col>
      <xdr:colOff>571500</xdr:colOff>
      <xdr:row>24</xdr:row>
      <xdr:rowOff>476250</xdr:rowOff>
    </xdr:from>
    <xdr:to>
      <xdr:col>18</xdr:col>
      <xdr:colOff>342900</xdr:colOff>
      <xdr:row>26</xdr:row>
      <xdr:rowOff>9525</xdr:rowOff>
    </xdr:to>
    <xdr:sp macro="" textlink="">
      <xdr:nvSpPr>
        <xdr:cNvPr id="6" name="5 Rectángulo redondeado">
          <a:extLst>
            <a:ext uri="{FF2B5EF4-FFF2-40B4-BE49-F238E27FC236}">
              <a16:creationId xmlns:a16="http://schemas.microsoft.com/office/drawing/2014/main" id="{00000000-0008-0000-0900-000006000000}"/>
            </a:ext>
          </a:extLst>
        </xdr:cNvPr>
        <xdr:cNvSpPr/>
      </xdr:nvSpPr>
      <xdr:spPr>
        <a:xfrm>
          <a:off x="571500" y="6096000"/>
          <a:ext cx="15659100"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Evolucion respecto al año anterior de Monitorios</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18</xdr:col>
      <xdr:colOff>800100</xdr:colOff>
      <xdr:row>1</xdr:row>
      <xdr:rowOff>9525</xdr:rowOff>
    </xdr:from>
    <xdr:to>
      <xdr:col>19</xdr:col>
      <xdr:colOff>809626</xdr:colOff>
      <xdr:row>1</xdr:row>
      <xdr:rowOff>295274</xdr:rowOff>
    </xdr:to>
    <xdr:sp macro="" textlink="">
      <xdr:nvSpPr>
        <xdr:cNvPr id="7" name="6 Pentágono">
          <a:hlinkClick xmlns:r="http://schemas.openxmlformats.org/officeDocument/2006/relationships" r:id="rId1"/>
          <a:extLst>
            <a:ext uri="{FF2B5EF4-FFF2-40B4-BE49-F238E27FC236}">
              <a16:creationId xmlns:a16="http://schemas.microsoft.com/office/drawing/2014/main" id="{00000000-0008-0000-0900-000007000000}"/>
            </a:ext>
          </a:extLst>
        </xdr:cNvPr>
        <xdr:cNvSpPr/>
      </xdr:nvSpPr>
      <xdr:spPr>
        <a:xfrm flipH="1">
          <a:off x="16687800" y="171450"/>
          <a:ext cx="828676"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twoCellAnchor>
    <xdr:from>
      <xdr:col>4</xdr:col>
      <xdr:colOff>742950</xdr:colOff>
      <xdr:row>4</xdr:row>
      <xdr:rowOff>209549</xdr:rowOff>
    </xdr:from>
    <xdr:to>
      <xdr:col>17</xdr:col>
      <xdr:colOff>0</xdr:colOff>
      <xdr:row>21</xdr:row>
      <xdr:rowOff>180975</xdr:rowOff>
    </xdr:to>
    <xdr:graphicFrame macro="">
      <xdr:nvGraphicFramePr>
        <xdr:cNvPr id="8" name="Gráfico 7">
          <a:extLst>
            <a:ext uri="{FF2B5EF4-FFF2-40B4-BE49-F238E27FC236}">
              <a16:creationId xmlns:a16="http://schemas.microsoft.com/office/drawing/2014/main" id="{B6C24134-69F9-4327-83D7-C6E14D51E16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9525</xdr:colOff>
      <xdr:row>51</xdr:row>
      <xdr:rowOff>466724</xdr:rowOff>
    </xdr:from>
    <xdr:to>
      <xdr:col>16</xdr:col>
      <xdr:colOff>752475</xdr:colOff>
      <xdr:row>69</xdr:row>
      <xdr:rowOff>123825</xdr:rowOff>
    </xdr:to>
    <xdr:graphicFrame macro="">
      <xdr:nvGraphicFramePr>
        <xdr:cNvPr id="9" name="Gráfico 8">
          <a:extLst>
            <a:ext uri="{FF2B5EF4-FFF2-40B4-BE49-F238E27FC236}">
              <a16:creationId xmlns:a16="http://schemas.microsoft.com/office/drawing/2014/main" id="{790214F6-7834-4937-AE48-52E50A2DD85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638174</xdr:colOff>
      <xdr:row>48</xdr:row>
      <xdr:rowOff>0</xdr:rowOff>
    </xdr:from>
    <xdr:to>
      <xdr:col>17</xdr:col>
      <xdr:colOff>723899</xdr:colOff>
      <xdr:row>50</xdr:row>
      <xdr:rowOff>9525</xdr:rowOff>
    </xdr:to>
    <xdr:sp macro="" textlink="">
      <xdr:nvSpPr>
        <xdr:cNvPr id="10" name="2 Rectángulo redondeado">
          <a:extLst>
            <a:ext uri="{FF2B5EF4-FFF2-40B4-BE49-F238E27FC236}">
              <a16:creationId xmlns:a16="http://schemas.microsoft.com/office/drawing/2014/main" id="{BA475849-DEE8-42F5-937C-C646AB1F6D1C}"/>
            </a:ext>
          </a:extLst>
        </xdr:cNvPr>
        <xdr:cNvSpPr/>
      </xdr:nvSpPr>
      <xdr:spPr>
        <a:xfrm>
          <a:off x="638174" y="10906125"/>
          <a:ext cx="14154150"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Procesos monitorios presentados por cada 100.000 habitantes</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Aspecto">
      <a:majorFont>
        <a:latin typeface="Verdana"/>
        <a:ea typeface=""/>
        <a:cs typeface=""/>
        <a:font script="Jpan" typeface="ＭＳ ゴシック"/>
        <a:font script="Hang" typeface="굴림"/>
        <a:font script="Hans" typeface="微软雅黑"/>
        <a:font script="Hant" typeface="微軟正黑體"/>
        <a:font script="Arab" typeface="Tahoma"/>
        <a:font script="Hebr" typeface="Tahoma"/>
        <a:font script="Thai" typeface="Frees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Verdana"/>
        <a:font script="Uigh" typeface="Microsoft Uighur"/>
        <a:font script="Geor" typeface="Sylfaen"/>
      </a:majorFont>
      <a:minorFont>
        <a:latin typeface="Verdana"/>
        <a:ea typeface=""/>
        <a:cs typeface=""/>
        <a:font script="Jpan" typeface="ＭＳ ゴシック"/>
        <a:font script="Hang" typeface="굴림"/>
        <a:font script="Hans" typeface="微软雅黑"/>
        <a:font script="Hant" typeface="微軟正黑體"/>
        <a:font script="Arab" typeface="Tahoma"/>
        <a:font script="Hebr" typeface="Tahoma"/>
        <a:font script="Thai" typeface="Frees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Verdana"/>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2">
    <pageSetUpPr fitToPage="1"/>
  </sheetPr>
  <dimension ref="A1:P375"/>
  <sheetViews>
    <sheetView tabSelected="1" zoomScaleNormal="100" workbookViewId="0"/>
  </sheetViews>
  <sheetFormatPr baseColWidth="10" defaultRowHeight="14.25" x14ac:dyDescent="0.2"/>
  <cols>
    <col min="1" max="13" width="12.7109375" style="4" customWidth="1"/>
    <col min="14" max="14" width="18.42578125" style="4" customWidth="1"/>
    <col min="15" max="19" width="12.7109375" style="4" customWidth="1"/>
    <col min="20" max="16384" width="11.42578125" style="4"/>
  </cols>
  <sheetData>
    <row r="1" spans="1:16" ht="14.25" customHeight="1" x14ac:dyDescent="0.2">
      <c r="A1" s="7"/>
      <c r="B1" s="3"/>
      <c r="C1" s="3"/>
      <c r="D1" s="3"/>
      <c r="E1" s="3"/>
      <c r="F1" s="3"/>
      <c r="G1" s="3"/>
      <c r="H1" s="2"/>
      <c r="I1" s="2"/>
      <c r="J1" s="2"/>
      <c r="K1" s="2"/>
    </row>
    <row r="2" spans="1:16" ht="14.25" customHeight="1" x14ac:dyDescent="0.2">
      <c r="A2" s="2"/>
      <c r="B2" s="2"/>
      <c r="C2" s="2"/>
      <c r="E2" s="5"/>
      <c r="F2" s="6"/>
      <c r="G2" s="6"/>
      <c r="H2" s="6"/>
      <c r="I2" s="6"/>
      <c r="J2" s="6"/>
      <c r="K2" s="2"/>
    </row>
    <row r="3" spans="1:16" ht="14.25" customHeight="1" x14ac:dyDescent="0.2">
      <c r="A3" s="2"/>
      <c r="B3" s="2"/>
      <c r="C3" s="2"/>
      <c r="E3" s="6"/>
      <c r="F3" s="6"/>
      <c r="G3" s="6"/>
      <c r="H3" s="6"/>
      <c r="I3" s="6"/>
      <c r="J3" s="6"/>
      <c r="K3" s="2"/>
    </row>
    <row r="4" spans="1:16" ht="14.25" customHeight="1" x14ac:dyDescent="0.2">
      <c r="A4" s="2"/>
      <c r="B4" s="2"/>
      <c r="C4" s="2"/>
      <c r="E4" s="5"/>
      <c r="F4" s="6"/>
      <c r="G4" s="6"/>
      <c r="H4" s="6"/>
      <c r="I4" s="6"/>
      <c r="J4" s="6"/>
      <c r="K4" s="2"/>
    </row>
    <row r="5" spans="1:16" ht="14.25" customHeight="1" x14ac:dyDescent="0.2">
      <c r="A5" s="86"/>
      <c r="B5" s="87"/>
      <c r="C5" s="87"/>
      <c r="D5" s="2"/>
      <c r="E5" s="2"/>
      <c r="F5" s="7"/>
      <c r="G5" s="7"/>
      <c r="H5" s="7"/>
      <c r="I5" s="2"/>
      <c r="J5" s="2"/>
      <c r="K5" s="2"/>
    </row>
    <row r="6" spans="1:16" ht="14.25" customHeight="1" x14ac:dyDescent="0.2">
      <c r="A6" s="88"/>
      <c r="B6" s="89"/>
      <c r="C6" s="89"/>
      <c r="D6" s="2"/>
      <c r="E6" s="2"/>
      <c r="F6" s="2"/>
      <c r="G6" s="2"/>
      <c r="H6" s="2"/>
      <c r="I6" s="2"/>
      <c r="J6" s="2"/>
      <c r="K6" s="2"/>
    </row>
    <row r="7" spans="1:16" ht="14.25" customHeight="1" x14ac:dyDescent="0.2">
      <c r="A7" s="8"/>
      <c r="B7" s="9"/>
      <c r="C7" s="9"/>
      <c r="D7" s="2"/>
      <c r="E7" s="2"/>
      <c r="F7" s="2"/>
      <c r="G7" s="2"/>
      <c r="H7" s="2"/>
      <c r="I7" s="2"/>
      <c r="J7" s="2"/>
      <c r="K7" s="2"/>
    </row>
    <row r="8" spans="1:16" ht="14.25" customHeight="1" x14ac:dyDescent="0.2">
      <c r="A8" s="8"/>
      <c r="B8" s="9"/>
      <c r="C8" s="9"/>
      <c r="D8" s="2"/>
      <c r="E8" s="2"/>
      <c r="F8" s="2"/>
      <c r="G8" s="2"/>
      <c r="H8" s="2"/>
      <c r="I8" s="2"/>
      <c r="J8" s="2"/>
      <c r="K8" s="2"/>
    </row>
    <row r="9" spans="1:16" ht="14.25" customHeight="1" x14ac:dyDescent="0.2">
      <c r="A9" s="68"/>
      <c r="B9" s="68"/>
      <c r="C9" s="68"/>
      <c r="M9" s="2"/>
    </row>
    <row r="10" spans="1:16" ht="14.25" customHeight="1" x14ac:dyDescent="0.2">
      <c r="A10" s="10"/>
      <c r="B10" s="10"/>
      <c r="C10" s="10"/>
      <c r="M10" s="2"/>
    </row>
    <row r="11" spans="1:16" ht="14.25" customHeight="1" x14ac:dyDescent="0.2">
      <c r="A11" s="10"/>
      <c r="B11" s="10"/>
      <c r="C11" s="10"/>
      <c r="M11" s="2"/>
    </row>
    <row r="12" spans="1:16" ht="14.25" customHeight="1" x14ac:dyDescent="0.2">
      <c r="A12" s="10"/>
      <c r="B12" s="10"/>
      <c r="C12" s="10"/>
    </row>
    <row r="13" spans="1:16" ht="14.25" customHeight="1" x14ac:dyDescent="0.2">
      <c r="A13" s="2"/>
    </row>
    <row r="14" spans="1:16" ht="14.25" customHeight="1" x14ac:dyDescent="0.2">
      <c r="A14" s="2"/>
    </row>
    <row r="15" spans="1:16" ht="14.25" customHeight="1" x14ac:dyDescent="0.2">
      <c r="A15" s="2"/>
      <c r="J15" s="2"/>
    </row>
    <row r="16" spans="1:16" ht="20.100000000000001" customHeight="1" x14ac:dyDescent="0.2">
      <c r="A16" s="2"/>
      <c r="B16" s="85" t="s">
        <v>29</v>
      </c>
      <c r="C16" s="85"/>
      <c r="D16" s="85"/>
      <c r="E16" s="85"/>
      <c r="F16" s="85"/>
      <c r="G16" s="85"/>
      <c r="H16" s="85"/>
      <c r="I16" s="85"/>
      <c r="J16" s="85"/>
      <c r="K16" s="85"/>
      <c r="L16" s="85"/>
      <c r="M16" s="85"/>
      <c r="N16" s="85"/>
      <c r="O16" s="85"/>
      <c r="P16" s="85"/>
    </row>
    <row r="17" spans="1:16" ht="20.100000000000001" customHeight="1" x14ac:dyDescent="0.2">
      <c r="A17" s="2"/>
      <c r="B17" s="85" t="s">
        <v>54</v>
      </c>
      <c r="C17" s="85"/>
      <c r="D17" s="85"/>
      <c r="E17" s="85"/>
      <c r="F17" s="85"/>
      <c r="G17" s="85"/>
      <c r="H17" s="85"/>
      <c r="I17" s="85"/>
      <c r="J17" s="85"/>
      <c r="K17" s="85"/>
      <c r="L17" s="85"/>
      <c r="M17" s="85"/>
      <c r="N17" s="85"/>
      <c r="O17" s="85"/>
      <c r="P17" s="85"/>
    </row>
    <row r="18" spans="1:16" ht="20.100000000000001" customHeight="1" x14ac:dyDescent="0.2">
      <c r="A18" s="2"/>
      <c r="B18" s="85" t="s">
        <v>48</v>
      </c>
      <c r="C18" s="85"/>
      <c r="D18" s="85"/>
      <c r="E18" s="85"/>
      <c r="F18" s="85"/>
      <c r="G18" s="85"/>
      <c r="H18" s="85"/>
      <c r="I18" s="85"/>
      <c r="J18" s="85"/>
      <c r="K18" s="85"/>
      <c r="L18" s="85"/>
      <c r="M18" s="85"/>
      <c r="N18" s="85"/>
      <c r="O18" s="85"/>
      <c r="P18" s="85"/>
    </row>
    <row r="19" spans="1:16" ht="20.100000000000001" customHeight="1" x14ac:dyDescent="0.2">
      <c r="A19" s="2"/>
      <c r="B19" s="85" t="s">
        <v>57</v>
      </c>
      <c r="C19" s="85"/>
      <c r="D19" s="85"/>
      <c r="E19" s="85"/>
      <c r="F19" s="85"/>
      <c r="G19" s="85"/>
      <c r="H19" s="85"/>
      <c r="I19" s="85"/>
      <c r="J19" s="85"/>
      <c r="K19" s="85"/>
      <c r="L19" s="85"/>
      <c r="M19" s="85"/>
      <c r="N19" s="85"/>
      <c r="O19" s="85"/>
      <c r="P19" s="85"/>
    </row>
    <row r="20" spans="1:16" ht="20.100000000000001" customHeight="1" x14ac:dyDescent="0.2">
      <c r="A20" s="2"/>
      <c r="B20" s="85" t="s">
        <v>5</v>
      </c>
      <c r="C20" s="85"/>
      <c r="D20" s="85"/>
      <c r="E20" s="85"/>
      <c r="F20" s="85"/>
      <c r="G20" s="85"/>
      <c r="H20" s="85"/>
      <c r="I20" s="85"/>
      <c r="J20" s="85"/>
      <c r="K20" s="85"/>
      <c r="L20" s="85"/>
      <c r="M20" s="85"/>
      <c r="N20" s="85"/>
      <c r="O20" s="85"/>
      <c r="P20" s="85"/>
    </row>
    <row r="21" spans="1:16" ht="20.100000000000001" customHeight="1" x14ac:dyDescent="0.2">
      <c r="A21" s="2"/>
      <c r="B21" s="85" t="s">
        <v>6</v>
      </c>
      <c r="C21" s="85"/>
      <c r="D21" s="85"/>
      <c r="E21" s="85"/>
      <c r="F21" s="85"/>
      <c r="G21" s="85"/>
      <c r="H21" s="85"/>
      <c r="I21" s="85"/>
      <c r="J21" s="85"/>
      <c r="K21" s="85"/>
      <c r="L21" s="85"/>
      <c r="M21" s="85"/>
      <c r="N21" s="85"/>
      <c r="O21" s="85"/>
      <c r="P21" s="85"/>
    </row>
    <row r="22" spans="1:16" ht="20.100000000000001" customHeight="1" x14ac:dyDescent="0.2">
      <c r="A22" s="2"/>
      <c r="B22" s="85" t="s">
        <v>4</v>
      </c>
      <c r="C22" s="85"/>
      <c r="D22" s="85"/>
      <c r="E22" s="85"/>
      <c r="F22" s="85"/>
      <c r="G22" s="85"/>
      <c r="H22" s="85"/>
      <c r="I22" s="85"/>
      <c r="J22" s="85"/>
      <c r="K22" s="85"/>
      <c r="L22" s="85"/>
      <c r="M22" s="85"/>
      <c r="N22" s="85"/>
      <c r="O22" s="85"/>
      <c r="P22" s="85"/>
    </row>
    <row r="23" spans="1:16" ht="20.100000000000001" customHeight="1" x14ac:dyDescent="0.2">
      <c r="A23" s="2"/>
      <c r="B23" s="85" t="s">
        <v>17</v>
      </c>
      <c r="C23" s="85"/>
      <c r="D23" s="85"/>
      <c r="E23" s="85"/>
      <c r="F23" s="85"/>
      <c r="G23" s="85"/>
      <c r="H23" s="85"/>
      <c r="I23" s="85"/>
      <c r="J23" s="85"/>
      <c r="K23" s="85"/>
      <c r="L23" s="85"/>
      <c r="M23" s="85"/>
      <c r="N23" s="85"/>
      <c r="O23" s="85"/>
      <c r="P23" s="85"/>
    </row>
    <row r="24" spans="1:16" ht="20.100000000000001" customHeight="1" x14ac:dyDescent="0.2">
      <c r="A24" s="2"/>
      <c r="B24" s="85" t="s">
        <v>33</v>
      </c>
      <c r="C24" s="85"/>
      <c r="D24" s="85"/>
      <c r="E24" s="85"/>
      <c r="F24" s="85"/>
      <c r="G24" s="85"/>
      <c r="H24" s="85"/>
      <c r="I24" s="85"/>
      <c r="J24" s="85"/>
      <c r="K24" s="85"/>
      <c r="L24" s="85"/>
      <c r="M24" s="85"/>
      <c r="N24" s="85"/>
      <c r="O24" s="85"/>
      <c r="P24" s="85"/>
    </row>
    <row r="25" spans="1:16" ht="20.100000000000001" customHeight="1" x14ac:dyDescent="0.2">
      <c r="A25" s="2"/>
      <c r="B25" s="85" t="s">
        <v>38</v>
      </c>
      <c r="C25" s="85"/>
      <c r="D25" s="85"/>
      <c r="E25" s="85"/>
      <c r="F25" s="85"/>
      <c r="G25" s="85"/>
      <c r="H25" s="85"/>
      <c r="I25" s="85"/>
      <c r="J25" s="85"/>
      <c r="K25" s="85"/>
      <c r="L25" s="85"/>
      <c r="M25" s="85"/>
      <c r="N25" s="85"/>
      <c r="O25" s="85"/>
      <c r="P25" s="85"/>
    </row>
    <row r="26" spans="1:16" ht="20.100000000000001" customHeight="1" x14ac:dyDescent="0.2">
      <c r="A26" s="2"/>
      <c r="B26" s="85" t="s">
        <v>50</v>
      </c>
      <c r="C26" s="85"/>
      <c r="D26" s="85"/>
      <c r="E26" s="85"/>
      <c r="F26" s="85"/>
      <c r="G26" s="85"/>
      <c r="H26" s="85"/>
      <c r="I26" s="85"/>
      <c r="J26" s="85"/>
      <c r="K26" s="85"/>
      <c r="L26" s="85"/>
      <c r="M26" s="85"/>
      <c r="N26" s="85"/>
      <c r="O26" s="85"/>
      <c r="P26" s="85"/>
    </row>
    <row r="27" spans="1:16" ht="20.100000000000001" customHeight="1" x14ac:dyDescent="0.2">
      <c r="B27" s="85" t="s">
        <v>49</v>
      </c>
      <c r="C27" s="85"/>
      <c r="D27" s="85"/>
      <c r="E27" s="85"/>
      <c r="F27" s="85"/>
      <c r="G27" s="85"/>
      <c r="H27" s="85"/>
      <c r="I27" s="85"/>
      <c r="J27" s="85"/>
      <c r="K27" s="85"/>
      <c r="L27" s="85"/>
      <c r="M27" s="85"/>
      <c r="N27" s="85"/>
      <c r="O27" s="85"/>
      <c r="P27" s="85"/>
    </row>
    <row r="28" spans="1:16" ht="20.100000000000001" customHeight="1" x14ac:dyDescent="0.2">
      <c r="B28" s="85" t="s">
        <v>51</v>
      </c>
      <c r="C28" s="85"/>
      <c r="D28" s="85"/>
      <c r="E28" s="85"/>
      <c r="F28" s="85"/>
      <c r="G28" s="85"/>
      <c r="H28" s="85"/>
      <c r="I28" s="85"/>
      <c r="J28" s="85"/>
      <c r="K28" s="85"/>
      <c r="L28" s="85"/>
      <c r="M28" s="85"/>
      <c r="N28" s="85"/>
      <c r="O28" s="85"/>
      <c r="P28" s="85"/>
    </row>
    <row r="29" spans="1:16" ht="20.100000000000001" customHeight="1" x14ac:dyDescent="0.2">
      <c r="B29" s="85" t="s">
        <v>52</v>
      </c>
      <c r="C29" s="85"/>
      <c r="D29" s="85"/>
      <c r="E29" s="85"/>
      <c r="F29" s="85"/>
      <c r="G29" s="85"/>
      <c r="H29" s="85"/>
      <c r="I29" s="85"/>
      <c r="J29" s="85"/>
      <c r="K29" s="85"/>
      <c r="L29" s="85"/>
      <c r="M29" s="85"/>
      <c r="N29" s="85"/>
      <c r="O29" s="85"/>
      <c r="P29" s="85"/>
    </row>
    <row r="30" spans="1:16" ht="20.100000000000001" customHeight="1" x14ac:dyDescent="0.2">
      <c r="B30" s="85" t="s">
        <v>45</v>
      </c>
      <c r="C30" s="85"/>
      <c r="D30" s="85"/>
      <c r="E30" s="85"/>
      <c r="F30" s="85"/>
      <c r="G30" s="85"/>
      <c r="H30" s="85"/>
      <c r="I30" s="85"/>
      <c r="J30" s="85"/>
      <c r="K30" s="85"/>
      <c r="L30" s="85"/>
      <c r="M30" s="85"/>
      <c r="N30" s="85"/>
      <c r="O30" s="85"/>
      <c r="P30" s="85"/>
    </row>
    <row r="31" spans="1:16" ht="20.100000000000001" customHeight="1" x14ac:dyDescent="0.2">
      <c r="B31" s="85" t="s">
        <v>55</v>
      </c>
      <c r="C31" s="85"/>
      <c r="D31" s="85"/>
      <c r="E31" s="85"/>
      <c r="F31" s="85"/>
      <c r="G31" s="85"/>
      <c r="H31" s="85"/>
      <c r="I31" s="85"/>
      <c r="J31" s="85"/>
      <c r="K31" s="85"/>
      <c r="L31" s="85"/>
      <c r="M31" s="85"/>
      <c r="N31" s="85"/>
      <c r="O31" s="85"/>
      <c r="P31" s="85"/>
    </row>
    <row r="32" spans="1:16" ht="14.25" customHeight="1" x14ac:dyDescent="0.2">
      <c r="B32" s="76" t="s">
        <v>121</v>
      </c>
      <c r="C32" s="20"/>
      <c r="D32" s="20"/>
      <c r="E32" s="20"/>
      <c r="F32" s="20"/>
      <c r="G32" s="20"/>
      <c r="H32" s="20"/>
      <c r="I32" s="20"/>
      <c r="J32" s="20"/>
      <c r="K32" s="20"/>
      <c r="L32" s="20"/>
      <c r="M32" s="20"/>
      <c r="N32" s="20"/>
      <c r="O32" s="20"/>
      <c r="P32" s="20"/>
    </row>
    <row r="33" spans="2:16" ht="14.25" customHeight="1" x14ac:dyDescent="0.2">
      <c r="B33" s="20"/>
      <c r="C33" s="20"/>
      <c r="D33" s="20"/>
      <c r="E33" s="20"/>
      <c r="F33" s="20"/>
      <c r="G33" s="20"/>
      <c r="H33" s="20"/>
      <c r="I33" s="20"/>
      <c r="J33" s="20"/>
      <c r="K33" s="20"/>
      <c r="L33" s="20"/>
      <c r="M33" s="20"/>
      <c r="N33" s="20"/>
      <c r="O33" s="20"/>
      <c r="P33" s="20"/>
    </row>
    <row r="34" spans="2:16" ht="14.25" customHeight="1" x14ac:dyDescent="0.2"/>
    <row r="35" spans="2:16" ht="14.25" customHeight="1" x14ac:dyDescent="0.2"/>
    <row r="36" spans="2:16" ht="14.25" customHeight="1" x14ac:dyDescent="0.2"/>
    <row r="37" spans="2:16" ht="14.25" customHeight="1" x14ac:dyDescent="0.2"/>
    <row r="38" spans="2:16" ht="14.25" customHeight="1" x14ac:dyDescent="0.2"/>
    <row r="39" spans="2:16" ht="14.25" customHeight="1" x14ac:dyDescent="0.2"/>
    <row r="40" spans="2:16" ht="14.25" customHeight="1" x14ac:dyDescent="0.2"/>
    <row r="41" spans="2:16" ht="14.25" customHeight="1" x14ac:dyDescent="0.2"/>
    <row r="42" spans="2:16" ht="14.25" customHeight="1" x14ac:dyDescent="0.2"/>
    <row r="43" spans="2:16" ht="14.25" customHeight="1" x14ac:dyDescent="0.2"/>
    <row r="44" spans="2:16" ht="14.25" customHeight="1" x14ac:dyDescent="0.2"/>
    <row r="45" spans="2:16" ht="14.25" customHeight="1" x14ac:dyDescent="0.2"/>
    <row r="46" spans="2:16" ht="14.25" customHeight="1" x14ac:dyDescent="0.2"/>
    <row r="47" spans="2:16" ht="14.25" customHeight="1" x14ac:dyDescent="0.2"/>
    <row r="48" spans="2:16" ht="14.25" customHeight="1" x14ac:dyDescent="0.2"/>
    <row r="49" ht="14.25" customHeight="1" x14ac:dyDescent="0.2"/>
    <row r="50" ht="14.25" customHeight="1" x14ac:dyDescent="0.2"/>
    <row r="51" ht="14.25" customHeight="1" x14ac:dyDescent="0.2"/>
    <row r="52" ht="14.25" customHeight="1" x14ac:dyDescent="0.2"/>
    <row r="53" ht="14.25" customHeight="1" x14ac:dyDescent="0.2"/>
    <row r="54" ht="14.25" customHeight="1" x14ac:dyDescent="0.2"/>
    <row r="55" ht="14.25" customHeight="1" x14ac:dyDescent="0.2"/>
    <row r="56" ht="14.25" customHeight="1" x14ac:dyDescent="0.2"/>
    <row r="57" ht="14.25" customHeight="1" x14ac:dyDescent="0.2"/>
    <row r="58" ht="14.25" customHeight="1" x14ac:dyDescent="0.2"/>
    <row r="59" ht="14.25" customHeight="1" x14ac:dyDescent="0.2"/>
    <row r="60" ht="14.25" customHeight="1" x14ac:dyDescent="0.2"/>
    <row r="61" ht="14.25" customHeight="1" x14ac:dyDescent="0.2"/>
    <row r="62" ht="14.25" customHeight="1" x14ac:dyDescent="0.2"/>
    <row r="63" ht="14.25" customHeight="1" x14ac:dyDescent="0.2"/>
    <row r="64" ht="14.25" customHeight="1" x14ac:dyDescent="0.2"/>
    <row r="65" ht="14.25" customHeight="1" x14ac:dyDescent="0.2"/>
    <row r="66" ht="14.25" customHeight="1" x14ac:dyDescent="0.2"/>
    <row r="67" ht="14.25" customHeight="1" x14ac:dyDescent="0.2"/>
    <row r="68" ht="14.25" customHeight="1" x14ac:dyDescent="0.2"/>
    <row r="69" ht="14.25" customHeight="1" x14ac:dyDescent="0.2"/>
    <row r="70" ht="14.25" customHeight="1" x14ac:dyDescent="0.2"/>
    <row r="71" ht="14.25" customHeight="1" x14ac:dyDescent="0.2"/>
    <row r="72" ht="14.25" customHeight="1" x14ac:dyDescent="0.2"/>
    <row r="73" ht="14.25" customHeight="1" x14ac:dyDescent="0.2"/>
    <row r="74" ht="14.25" customHeight="1" x14ac:dyDescent="0.2"/>
    <row r="75" ht="14.25" customHeight="1" x14ac:dyDescent="0.2"/>
    <row r="76" ht="14.25" customHeight="1" x14ac:dyDescent="0.2"/>
    <row r="77" ht="14.25" customHeight="1" x14ac:dyDescent="0.2"/>
    <row r="78" ht="14.25" customHeight="1" x14ac:dyDescent="0.2"/>
    <row r="79" ht="14.25" customHeight="1" x14ac:dyDescent="0.2"/>
    <row r="80" ht="14.25" customHeight="1" x14ac:dyDescent="0.2"/>
    <row r="81" ht="14.25" customHeight="1" x14ac:dyDescent="0.2"/>
    <row r="82" ht="14.25" customHeight="1" x14ac:dyDescent="0.2"/>
    <row r="83" ht="14.25" customHeight="1" x14ac:dyDescent="0.2"/>
    <row r="84" ht="14.25" customHeight="1" x14ac:dyDescent="0.2"/>
    <row r="85" ht="14.25" customHeight="1" x14ac:dyDescent="0.2"/>
    <row r="86" ht="14.25" customHeight="1" x14ac:dyDescent="0.2"/>
    <row r="87" ht="14.25" customHeight="1" x14ac:dyDescent="0.2"/>
    <row r="88" ht="14.25" customHeight="1" x14ac:dyDescent="0.2"/>
    <row r="89" ht="14.25" customHeight="1" x14ac:dyDescent="0.2"/>
    <row r="90" ht="14.25" customHeight="1" x14ac:dyDescent="0.2"/>
    <row r="91" ht="14.25" customHeight="1" x14ac:dyDescent="0.2"/>
    <row r="92" ht="14.25" customHeight="1" x14ac:dyDescent="0.2"/>
    <row r="93" ht="14.25" customHeight="1" x14ac:dyDescent="0.2"/>
    <row r="94" ht="14.25" customHeight="1" x14ac:dyDescent="0.2"/>
    <row r="95" ht="14.25" customHeight="1" x14ac:dyDescent="0.2"/>
    <row r="96" ht="14.25" customHeight="1" x14ac:dyDescent="0.2"/>
    <row r="97" ht="14.25" customHeight="1" x14ac:dyDescent="0.2"/>
    <row r="98" ht="14.25" customHeight="1" x14ac:dyDescent="0.2"/>
    <row r="99" ht="14.25" customHeight="1" x14ac:dyDescent="0.2"/>
    <row r="100" ht="14.25" customHeight="1" x14ac:dyDescent="0.2"/>
    <row r="101" ht="14.25" customHeight="1" x14ac:dyDescent="0.2"/>
    <row r="102" ht="14.25" customHeight="1" x14ac:dyDescent="0.2"/>
    <row r="103" ht="14.25" customHeight="1" x14ac:dyDescent="0.2"/>
    <row r="104" ht="14.25" customHeight="1" x14ac:dyDescent="0.2"/>
    <row r="105" ht="14.25" customHeight="1" x14ac:dyDescent="0.2"/>
    <row r="106" ht="14.25" customHeight="1" x14ac:dyDescent="0.2"/>
    <row r="107" ht="14.25" customHeight="1" x14ac:dyDescent="0.2"/>
    <row r="108" ht="14.25" customHeight="1" x14ac:dyDescent="0.2"/>
    <row r="109" ht="14.25" customHeight="1" x14ac:dyDescent="0.2"/>
    <row r="110" ht="14.25" customHeight="1" x14ac:dyDescent="0.2"/>
    <row r="111" ht="14.25" customHeight="1" x14ac:dyDescent="0.2"/>
    <row r="112" ht="14.25" customHeight="1" x14ac:dyDescent="0.2"/>
    <row r="113" ht="14.25" customHeight="1" x14ac:dyDescent="0.2"/>
    <row r="114" ht="14.25" customHeight="1" x14ac:dyDescent="0.2"/>
    <row r="115" ht="14.25" customHeight="1" x14ac:dyDescent="0.2"/>
    <row r="116" ht="14.25" customHeight="1" x14ac:dyDescent="0.2"/>
    <row r="117" ht="14.25" customHeight="1" x14ac:dyDescent="0.2"/>
    <row r="118" ht="14.25" customHeight="1" x14ac:dyDescent="0.2"/>
    <row r="119" ht="14.25" customHeight="1" x14ac:dyDescent="0.2"/>
    <row r="120" ht="14.25" customHeight="1" x14ac:dyDescent="0.2"/>
    <row r="121" ht="14.25" customHeight="1" x14ac:dyDescent="0.2"/>
    <row r="122" ht="14.25" customHeight="1" x14ac:dyDescent="0.2"/>
    <row r="123" ht="14.25" customHeight="1" x14ac:dyDescent="0.2"/>
    <row r="124" ht="14.25" customHeight="1" x14ac:dyDescent="0.2"/>
    <row r="125" ht="14.25" customHeight="1" x14ac:dyDescent="0.2"/>
    <row r="126" ht="14.25" customHeight="1" x14ac:dyDescent="0.2"/>
    <row r="127" ht="14.25" customHeight="1" x14ac:dyDescent="0.2"/>
    <row r="128" ht="14.25" customHeight="1" x14ac:dyDescent="0.2"/>
    <row r="129" ht="14.25" customHeight="1" x14ac:dyDescent="0.2"/>
    <row r="130" ht="14.25" customHeight="1" x14ac:dyDescent="0.2"/>
    <row r="131" ht="14.25" customHeight="1" x14ac:dyDescent="0.2"/>
    <row r="132" ht="14.25" customHeight="1" x14ac:dyDescent="0.2"/>
    <row r="133" ht="14.25" customHeight="1" x14ac:dyDescent="0.2"/>
    <row r="134" ht="14.25" customHeight="1" x14ac:dyDescent="0.2"/>
    <row r="135" ht="14.25" customHeight="1" x14ac:dyDescent="0.2"/>
    <row r="136" ht="14.25" customHeight="1" x14ac:dyDescent="0.2"/>
    <row r="137" ht="14.25" customHeight="1" x14ac:dyDescent="0.2"/>
    <row r="138" ht="14.25" customHeight="1" x14ac:dyDescent="0.2"/>
    <row r="139" ht="14.25" customHeight="1" x14ac:dyDescent="0.2"/>
    <row r="140" ht="14.25" customHeight="1" x14ac:dyDescent="0.2"/>
    <row r="141" ht="14.25" customHeight="1" x14ac:dyDescent="0.2"/>
    <row r="142" ht="14.25" customHeight="1" x14ac:dyDescent="0.2"/>
    <row r="143" ht="14.25" customHeight="1" x14ac:dyDescent="0.2"/>
    <row r="144" ht="14.25" customHeight="1" x14ac:dyDescent="0.2"/>
    <row r="145" ht="14.25" customHeight="1" x14ac:dyDescent="0.2"/>
    <row r="146" ht="14.25" customHeight="1" x14ac:dyDescent="0.2"/>
    <row r="147" ht="14.25" customHeight="1" x14ac:dyDescent="0.2"/>
    <row r="148" ht="14.25" customHeight="1" x14ac:dyDescent="0.2"/>
    <row r="149" ht="14.25" customHeight="1" x14ac:dyDescent="0.2"/>
    <row r="150" ht="14.25" customHeight="1" x14ac:dyDescent="0.2"/>
    <row r="151" ht="14.25" customHeight="1" x14ac:dyDescent="0.2"/>
    <row r="152" ht="14.25" customHeight="1" x14ac:dyDescent="0.2"/>
    <row r="153" ht="14.25" customHeight="1" x14ac:dyDescent="0.2"/>
    <row r="154" ht="14.25" customHeight="1" x14ac:dyDescent="0.2"/>
    <row r="155" ht="14.25" customHeight="1" x14ac:dyDescent="0.2"/>
    <row r="156" ht="14.25" customHeight="1" x14ac:dyDescent="0.2"/>
    <row r="157" ht="14.25" customHeight="1" x14ac:dyDescent="0.2"/>
    <row r="158" ht="14.25" customHeight="1" x14ac:dyDescent="0.2"/>
    <row r="159" ht="14.25" customHeight="1" x14ac:dyDescent="0.2"/>
    <row r="160" ht="14.25" customHeight="1" x14ac:dyDescent="0.2"/>
    <row r="161" ht="14.25" customHeight="1" x14ac:dyDescent="0.2"/>
    <row r="162" ht="14.25" customHeight="1" x14ac:dyDescent="0.2"/>
    <row r="163" ht="14.25" customHeight="1" x14ac:dyDescent="0.2"/>
    <row r="164" ht="14.25" customHeight="1" x14ac:dyDescent="0.2"/>
    <row r="165" ht="14.25" customHeight="1" x14ac:dyDescent="0.2"/>
    <row r="166" ht="14.25" customHeight="1" x14ac:dyDescent="0.2"/>
    <row r="167" ht="14.25" customHeight="1" x14ac:dyDescent="0.2"/>
    <row r="168" ht="14.25" customHeight="1" x14ac:dyDescent="0.2"/>
    <row r="169" ht="14.25" customHeight="1" x14ac:dyDescent="0.2"/>
    <row r="170" ht="14.25" customHeight="1" x14ac:dyDescent="0.2"/>
    <row r="171" ht="14.25" customHeight="1" x14ac:dyDescent="0.2"/>
    <row r="172" ht="14.25" customHeight="1" x14ac:dyDescent="0.2"/>
    <row r="173" ht="14.25" customHeight="1" x14ac:dyDescent="0.2"/>
    <row r="174" ht="14.25" customHeight="1" x14ac:dyDescent="0.2"/>
    <row r="175" ht="14.25" customHeight="1" x14ac:dyDescent="0.2"/>
    <row r="176" ht="14.25" customHeight="1" x14ac:dyDescent="0.2"/>
    <row r="177" ht="14.25" customHeight="1" x14ac:dyDescent="0.2"/>
    <row r="178" ht="14.25" customHeight="1" x14ac:dyDescent="0.2"/>
    <row r="179" ht="14.25" customHeight="1" x14ac:dyDescent="0.2"/>
    <row r="180" ht="14.25" customHeight="1" x14ac:dyDescent="0.2"/>
    <row r="181" ht="14.25" customHeight="1" x14ac:dyDescent="0.2"/>
    <row r="182" ht="14.25" customHeight="1" x14ac:dyDescent="0.2"/>
    <row r="183" ht="14.25" customHeight="1" x14ac:dyDescent="0.2"/>
    <row r="184" ht="14.25" customHeight="1" x14ac:dyDescent="0.2"/>
    <row r="185" ht="14.25" customHeight="1" x14ac:dyDescent="0.2"/>
    <row r="186" ht="14.25" customHeight="1" x14ac:dyDescent="0.2"/>
    <row r="187" ht="14.25" customHeight="1" x14ac:dyDescent="0.2"/>
    <row r="188" ht="14.25" customHeight="1" x14ac:dyDescent="0.2"/>
    <row r="189" ht="14.25" customHeight="1" x14ac:dyDescent="0.2"/>
    <row r="190" ht="14.25" customHeight="1" x14ac:dyDescent="0.2"/>
    <row r="191" ht="14.25" customHeight="1" x14ac:dyDescent="0.2"/>
    <row r="192" ht="14.25" customHeight="1" x14ac:dyDescent="0.2"/>
    <row r="193" ht="14.25" customHeight="1" x14ac:dyDescent="0.2"/>
    <row r="194" ht="14.25" customHeight="1" x14ac:dyDescent="0.2"/>
    <row r="195" ht="14.25" customHeight="1" x14ac:dyDescent="0.2"/>
    <row r="196" ht="14.25" customHeight="1" x14ac:dyDescent="0.2"/>
    <row r="197" ht="14.25" customHeight="1" x14ac:dyDescent="0.2"/>
    <row r="198" ht="14.25" customHeight="1" x14ac:dyDescent="0.2"/>
    <row r="199" ht="14.25" customHeight="1" x14ac:dyDescent="0.2"/>
    <row r="200" ht="14.25" customHeight="1" x14ac:dyDescent="0.2"/>
    <row r="201" ht="14.25" customHeight="1" x14ac:dyDescent="0.2"/>
    <row r="202" ht="14.25" customHeight="1" x14ac:dyDescent="0.2"/>
    <row r="203" ht="14.25" customHeight="1" x14ac:dyDescent="0.2"/>
    <row r="204" ht="14.25" customHeight="1" x14ac:dyDescent="0.2"/>
    <row r="205" ht="14.25" customHeight="1" x14ac:dyDescent="0.2"/>
    <row r="206" ht="14.25" customHeight="1" x14ac:dyDescent="0.2"/>
    <row r="207" ht="14.25" customHeight="1" x14ac:dyDescent="0.2"/>
    <row r="208" ht="14.25" customHeight="1" x14ac:dyDescent="0.2"/>
    <row r="209" ht="14.25" customHeight="1" x14ac:dyDescent="0.2"/>
    <row r="210" ht="14.25" customHeight="1" x14ac:dyDescent="0.2"/>
    <row r="211" ht="14.25" customHeight="1" x14ac:dyDescent="0.2"/>
    <row r="212" ht="14.25" customHeight="1" x14ac:dyDescent="0.2"/>
    <row r="213" ht="14.25" customHeight="1" x14ac:dyDescent="0.2"/>
    <row r="214" ht="14.25" customHeight="1" x14ac:dyDescent="0.2"/>
    <row r="215" ht="14.25" customHeight="1" x14ac:dyDescent="0.2"/>
    <row r="216" ht="14.25" customHeight="1" x14ac:dyDescent="0.2"/>
    <row r="217" ht="14.25" customHeight="1" x14ac:dyDescent="0.2"/>
    <row r="218" ht="14.25" customHeight="1" x14ac:dyDescent="0.2"/>
    <row r="219" ht="14.25" customHeight="1" x14ac:dyDescent="0.2"/>
    <row r="220" ht="14.25" customHeight="1" x14ac:dyDescent="0.2"/>
    <row r="221" ht="14.25" customHeight="1" x14ac:dyDescent="0.2"/>
    <row r="222" ht="14.25" customHeight="1" x14ac:dyDescent="0.2"/>
    <row r="223" ht="14.25" customHeight="1" x14ac:dyDescent="0.2"/>
    <row r="224" ht="14.25" customHeight="1" x14ac:dyDescent="0.2"/>
    <row r="225" ht="14.25" customHeight="1" x14ac:dyDescent="0.2"/>
    <row r="226" ht="14.25" customHeight="1" x14ac:dyDescent="0.2"/>
    <row r="227" ht="14.25" customHeight="1" x14ac:dyDescent="0.2"/>
    <row r="228" ht="14.25" customHeight="1" x14ac:dyDescent="0.2"/>
    <row r="229" ht="14.25" customHeight="1" x14ac:dyDescent="0.2"/>
    <row r="230" ht="14.25" customHeight="1" x14ac:dyDescent="0.2"/>
    <row r="231" ht="14.25" customHeight="1" x14ac:dyDescent="0.2"/>
    <row r="232" ht="14.25" customHeight="1" x14ac:dyDescent="0.2"/>
    <row r="233" ht="14.25" customHeight="1" x14ac:dyDescent="0.2"/>
    <row r="234" ht="14.25" customHeight="1" x14ac:dyDescent="0.2"/>
    <row r="235" ht="14.25" customHeight="1" x14ac:dyDescent="0.2"/>
    <row r="236" ht="14.25" customHeight="1" x14ac:dyDescent="0.2"/>
    <row r="237" ht="14.25" customHeight="1" x14ac:dyDescent="0.2"/>
    <row r="238" ht="14.25" customHeight="1" x14ac:dyDescent="0.2"/>
    <row r="239" ht="14.25" customHeight="1" x14ac:dyDescent="0.2"/>
    <row r="240" ht="14.25" customHeight="1" x14ac:dyDescent="0.2"/>
    <row r="241" ht="14.25" customHeight="1" x14ac:dyDescent="0.2"/>
    <row r="242" ht="14.25" customHeight="1" x14ac:dyDescent="0.2"/>
    <row r="243" ht="14.25" customHeight="1" x14ac:dyDescent="0.2"/>
    <row r="244" ht="14.25" customHeight="1" x14ac:dyDescent="0.2"/>
    <row r="245" ht="14.25" customHeight="1" x14ac:dyDescent="0.2"/>
    <row r="246" ht="14.25" customHeight="1" x14ac:dyDescent="0.2"/>
    <row r="247" ht="14.25" customHeight="1" x14ac:dyDescent="0.2"/>
    <row r="248" ht="14.25" customHeight="1" x14ac:dyDescent="0.2"/>
    <row r="249" ht="14.25" customHeight="1" x14ac:dyDescent="0.2"/>
    <row r="250" ht="14.25" customHeight="1" x14ac:dyDescent="0.2"/>
    <row r="251" ht="14.25" customHeight="1" x14ac:dyDescent="0.2"/>
    <row r="252" ht="14.25" customHeight="1" x14ac:dyDescent="0.2"/>
    <row r="253" ht="14.25" customHeight="1" x14ac:dyDescent="0.2"/>
    <row r="254" ht="14.25" customHeight="1" x14ac:dyDescent="0.2"/>
    <row r="255" ht="14.25" customHeight="1" x14ac:dyDescent="0.2"/>
    <row r="256" ht="14.25" customHeight="1" x14ac:dyDescent="0.2"/>
    <row r="257" ht="14.25" customHeight="1" x14ac:dyDescent="0.2"/>
    <row r="258" ht="14.25" customHeight="1" x14ac:dyDescent="0.2"/>
    <row r="259" ht="14.25" customHeight="1" x14ac:dyDescent="0.2"/>
    <row r="260" ht="14.25" customHeight="1" x14ac:dyDescent="0.2"/>
    <row r="261" ht="14.25" customHeight="1" x14ac:dyDescent="0.2"/>
    <row r="262" ht="14.25" customHeight="1" x14ac:dyDescent="0.2"/>
    <row r="263" ht="14.25" customHeight="1" x14ac:dyDescent="0.2"/>
    <row r="264" ht="14.25" customHeight="1" x14ac:dyDescent="0.2"/>
    <row r="265" ht="14.25" customHeight="1" x14ac:dyDescent="0.2"/>
    <row r="266" ht="14.25" customHeight="1" x14ac:dyDescent="0.2"/>
    <row r="267" ht="14.25" customHeight="1" x14ac:dyDescent="0.2"/>
    <row r="268" ht="14.25" customHeight="1" x14ac:dyDescent="0.2"/>
    <row r="269" ht="14.25" customHeight="1" x14ac:dyDescent="0.2"/>
    <row r="270" ht="14.25" customHeight="1" x14ac:dyDescent="0.2"/>
    <row r="271" ht="14.25" customHeight="1" x14ac:dyDescent="0.2"/>
    <row r="272" ht="14.25" customHeight="1" x14ac:dyDescent="0.2"/>
    <row r="273" ht="14.25" customHeight="1" x14ac:dyDescent="0.2"/>
    <row r="274" ht="14.25" customHeight="1" x14ac:dyDescent="0.2"/>
    <row r="275" ht="14.25" customHeight="1" x14ac:dyDescent="0.2"/>
    <row r="276" ht="14.25" customHeight="1" x14ac:dyDescent="0.2"/>
    <row r="277" ht="14.25" customHeight="1" x14ac:dyDescent="0.2"/>
    <row r="278" ht="14.25" customHeight="1" x14ac:dyDescent="0.2"/>
    <row r="279" ht="14.25" customHeight="1" x14ac:dyDescent="0.2"/>
    <row r="280" ht="14.25" customHeight="1" x14ac:dyDescent="0.2"/>
    <row r="281" ht="14.25" customHeight="1" x14ac:dyDescent="0.2"/>
    <row r="282" ht="14.25" customHeight="1" x14ac:dyDescent="0.2"/>
    <row r="283" ht="14.25" customHeight="1" x14ac:dyDescent="0.2"/>
    <row r="284" ht="14.25" customHeight="1" x14ac:dyDescent="0.2"/>
    <row r="285" ht="14.25" customHeight="1" x14ac:dyDescent="0.2"/>
    <row r="286" ht="14.25" customHeight="1" x14ac:dyDescent="0.2"/>
    <row r="287" ht="14.25" customHeight="1" x14ac:dyDescent="0.2"/>
    <row r="288" ht="14.25" customHeight="1" x14ac:dyDescent="0.2"/>
    <row r="289" ht="14.25" customHeight="1" x14ac:dyDescent="0.2"/>
    <row r="290" ht="14.25" customHeight="1" x14ac:dyDescent="0.2"/>
    <row r="291" ht="14.25" customHeight="1" x14ac:dyDescent="0.2"/>
    <row r="292" ht="14.25" customHeight="1" x14ac:dyDescent="0.2"/>
    <row r="293" ht="14.25" customHeight="1" x14ac:dyDescent="0.2"/>
    <row r="294" ht="14.25" customHeight="1" x14ac:dyDescent="0.2"/>
    <row r="295" ht="14.25" customHeight="1" x14ac:dyDescent="0.2"/>
    <row r="296" ht="14.25" customHeight="1" x14ac:dyDescent="0.2"/>
    <row r="297" ht="14.25" customHeight="1" x14ac:dyDescent="0.2"/>
    <row r="298" ht="14.25" customHeight="1" x14ac:dyDescent="0.2"/>
    <row r="299" ht="14.25" customHeight="1" x14ac:dyDescent="0.2"/>
    <row r="300" ht="14.25" customHeight="1" x14ac:dyDescent="0.2"/>
    <row r="301" ht="14.25" customHeight="1" x14ac:dyDescent="0.2"/>
    <row r="302" ht="14.25" customHeight="1" x14ac:dyDescent="0.2"/>
    <row r="303" ht="14.25" customHeight="1" x14ac:dyDescent="0.2"/>
    <row r="304" ht="14.25" customHeight="1" x14ac:dyDescent="0.2"/>
    <row r="305" ht="14.25" customHeight="1" x14ac:dyDescent="0.2"/>
    <row r="306" ht="14.25" customHeight="1" x14ac:dyDescent="0.2"/>
    <row r="307" ht="14.25" customHeight="1" x14ac:dyDescent="0.2"/>
    <row r="308" ht="14.25" customHeight="1" x14ac:dyDescent="0.2"/>
    <row r="309" ht="14.25" customHeight="1" x14ac:dyDescent="0.2"/>
    <row r="310" ht="14.25" customHeight="1" x14ac:dyDescent="0.2"/>
    <row r="311" ht="14.25" customHeight="1" x14ac:dyDescent="0.2"/>
    <row r="312" ht="14.25" customHeight="1" x14ac:dyDescent="0.2"/>
    <row r="313" ht="14.25" customHeight="1" x14ac:dyDescent="0.2"/>
    <row r="314" ht="14.25" customHeight="1" x14ac:dyDescent="0.2"/>
    <row r="315" ht="14.25" customHeight="1" x14ac:dyDescent="0.2"/>
    <row r="316" ht="14.25" customHeight="1" x14ac:dyDescent="0.2"/>
    <row r="317" ht="14.25" customHeight="1" x14ac:dyDescent="0.2"/>
    <row r="318" ht="14.25" customHeight="1" x14ac:dyDescent="0.2"/>
    <row r="319" ht="14.25" customHeight="1" x14ac:dyDescent="0.2"/>
    <row r="320" ht="14.25" customHeight="1" x14ac:dyDescent="0.2"/>
    <row r="321" ht="14.25" customHeight="1" x14ac:dyDescent="0.2"/>
    <row r="322" ht="14.25" customHeight="1" x14ac:dyDescent="0.2"/>
    <row r="323" ht="14.25" customHeight="1" x14ac:dyDescent="0.2"/>
    <row r="324" ht="14.25" customHeight="1" x14ac:dyDescent="0.2"/>
    <row r="325" ht="14.25" customHeight="1" x14ac:dyDescent="0.2"/>
    <row r="326" ht="14.25" customHeight="1" x14ac:dyDescent="0.2"/>
    <row r="327" ht="14.25" customHeight="1" x14ac:dyDescent="0.2"/>
    <row r="328" ht="14.25" customHeight="1" x14ac:dyDescent="0.2"/>
    <row r="329" ht="14.25" customHeight="1" x14ac:dyDescent="0.2"/>
    <row r="330" ht="14.25" customHeight="1" x14ac:dyDescent="0.2"/>
    <row r="331" ht="14.25" customHeight="1" x14ac:dyDescent="0.2"/>
    <row r="332" ht="14.25" customHeight="1" x14ac:dyDescent="0.2"/>
    <row r="333" ht="14.25" customHeight="1" x14ac:dyDescent="0.2"/>
    <row r="334" ht="14.25" customHeight="1" x14ac:dyDescent="0.2"/>
    <row r="335" ht="14.25" customHeight="1" x14ac:dyDescent="0.2"/>
    <row r="336" ht="14.25" customHeight="1" x14ac:dyDescent="0.2"/>
    <row r="337" ht="14.25" customHeight="1" x14ac:dyDescent="0.2"/>
    <row r="338" ht="14.25" customHeight="1" x14ac:dyDescent="0.2"/>
    <row r="339" ht="14.25" customHeight="1" x14ac:dyDescent="0.2"/>
    <row r="340" ht="14.25" customHeight="1" x14ac:dyDescent="0.2"/>
    <row r="341" ht="14.25" customHeight="1" x14ac:dyDescent="0.2"/>
    <row r="342" ht="14.25" customHeight="1" x14ac:dyDescent="0.2"/>
    <row r="343" ht="14.25" customHeight="1" x14ac:dyDescent="0.2"/>
    <row r="344" ht="14.25" customHeight="1" x14ac:dyDescent="0.2"/>
    <row r="345" ht="14.25" customHeight="1" x14ac:dyDescent="0.2"/>
    <row r="346" ht="14.25" customHeight="1" x14ac:dyDescent="0.2"/>
    <row r="347" ht="14.25" customHeight="1" x14ac:dyDescent="0.2"/>
    <row r="348" ht="14.25" customHeight="1" x14ac:dyDescent="0.2"/>
    <row r="349" ht="14.25" customHeight="1" x14ac:dyDescent="0.2"/>
    <row r="350" ht="14.25" customHeight="1" x14ac:dyDescent="0.2"/>
    <row r="351" ht="14.25" customHeight="1" x14ac:dyDescent="0.2"/>
    <row r="352" ht="14.25" customHeight="1" x14ac:dyDescent="0.2"/>
    <row r="353" ht="14.25" customHeight="1" x14ac:dyDescent="0.2"/>
    <row r="354" ht="14.25" customHeight="1" x14ac:dyDescent="0.2"/>
    <row r="355" ht="14.25" customHeight="1" x14ac:dyDescent="0.2"/>
    <row r="356" ht="14.25" customHeight="1" x14ac:dyDescent="0.2"/>
    <row r="357" ht="14.25" customHeight="1" x14ac:dyDescent="0.2"/>
    <row r="358" ht="14.25" customHeight="1" x14ac:dyDescent="0.2"/>
    <row r="359" ht="14.25" customHeight="1" x14ac:dyDescent="0.2"/>
    <row r="360" ht="14.25" customHeight="1" x14ac:dyDescent="0.2"/>
    <row r="361" ht="14.25" customHeight="1" x14ac:dyDescent="0.2"/>
    <row r="362" ht="14.25" customHeight="1" x14ac:dyDescent="0.2"/>
    <row r="363" ht="14.25" customHeight="1" x14ac:dyDescent="0.2"/>
    <row r="364" ht="14.25" customHeight="1" x14ac:dyDescent="0.2"/>
    <row r="365" ht="14.25" customHeight="1" x14ac:dyDescent="0.2"/>
    <row r="366" ht="14.25" customHeight="1" x14ac:dyDescent="0.2"/>
    <row r="367" ht="14.25" customHeight="1" x14ac:dyDescent="0.2"/>
    <row r="368" ht="14.25" customHeight="1" x14ac:dyDescent="0.2"/>
    <row r="369" ht="14.25" customHeight="1" x14ac:dyDescent="0.2"/>
    <row r="370" ht="14.25" customHeight="1" x14ac:dyDescent="0.2"/>
    <row r="371" ht="14.25" customHeight="1" x14ac:dyDescent="0.2"/>
    <row r="372" ht="14.25" customHeight="1" x14ac:dyDescent="0.2"/>
    <row r="373" ht="14.25" customHeight="1" x14ac:dyDescent="0.2"/>
    <row r="374" ht="14.25" customHeight="1" x14ac:dyDescent="0.2"/>
    <row r="375" ht="14.25" customHeight="1" x14ac:dyDescent="0.2"/>
  </sheetData>
  <mergeCells count="18">
    <mergeCell ref="A5:C5"/>
    <mergeCell ref="A6:C6"/>
    <mergeCell ref="B16:P16"/>
    <mergeCell ref="B17:P17"/>
    <mergeCell ref="B28:P28"/>
    <mergeCell ref="B29:P29"/>
    <mergeCell ref="B31:P31"/>
    <mergeCell ref="B18:P18"/>
    <mergeCell ref="B20:P20"/>
    <mergeCell ref="B30:P30"/>
    <mergeCell ref="B21:P21"/>
    <mergeCell ref="B22:P22"/>
    <mergeCell ref="B23:P23"/>
    <mergeCell ref="B24:P24"/>
    <mergeCell ref="B25:P25"/>
    <mergeCell ref="B26:P26"/>
    <mergeCell ref="B27:P27"/>
    <mergeCell ref="B19:P19"/>
  </mergeCells>
  <phoneticPr fontId="0" type="noConversion"/>
  <hyperlinks>
    <hyperlink ref="B17" location="'Concursos presentados TSJ'!A1" display="Concursos presentados por TSJ" xr:uid="{00000000-0004-0000-0000-000001000000}"/>
    <hyperlink ref="B20" location="'Despidos presentados TSJ'!A1" display="Despidos presentados por TSJ" xr:uid="{00000000-0004-0000-0000-000002000000}"/>
    <hyperlink ref="B21" location="'Cantidades presentados TSJ '!A1" display="Reclamaciones de cantidad presentadas por TSJ" xr:uid="{00000000-0004-0000-0000-000003000000}"/>
    <hyperlink ref="B22" location="'Ej. Hipot. presentados TSJ '!A1" display="Ejecuciones hipotecarias presentadas por TSJ" xr:uid="{00000000-0004-0000-0000-000004000000}"/>
    <hyperlink ref="B23" location="'Embargos provincias'!Área_de_impresión" display="Embargos presentados por TSJ" xr:uid="{00000000-0004-0000-0000-000005000000}"/>
    <hyperlink ref="B16" location="'Concursos presentados TSJ'!A1" display="Concursos presentados por TSJ" xr:uid="{00000000-0004-0000-0000-000006000000}"/>
    <hyperlink ref="B25:F25" location="'Lanzamientos SC c.positivo TSJ'!A1" display="Lanzamientos con cumplimiento positivo por TSJ" xr:uid="{00000000-0004-0000-0000-000007000000}"/>
    <hyperlink ref="B24" location="'Lanzamientos SC recibidos TSJ'!A1" display="Lanzamientos recibidos en los Servicios Comunes por TSJ" xr:uid="{00000000-0004-0000-0000-000008000000}"/>
    <hyperlink ref="B25" location="'Lanzamientos SC c.positivo TSJ'!A1" display="Lanzamientos con cumplimiento positivo en los Servicios Comunes  por TSJ" xr:uid="{00000000-0004-0000-0000-000009000000}"/>
    <hyperlink ref="B26:F26" location="'Lanzamientos practicados TSJ'!A1" display="Lanzamientos practicados en los Juzgados de 1º instancia por TSJ" xr:uid="{00000000-0004-0000-0000-00000A000000}"/>
    <hyperlink ref="B21:F21" location="'Recl. cantidad TSJ'!A1" display="Reclamaciones de cantidad presentadas por TSJ" xr:uid="{00000000-0004-0000-0000-00000B000000}"/>
    <hyperlink ref="B23:E23" location="'Monitorios presentados TSJ  '!A1" display="Monitorios presentados por TSJ" xr:uid="{00000000-0004-0000-0000-00000C000000}"/>
    <hyperlink ref="B25:I25" location="'Lanzamientos con Cump ptivo TSJ'!A1" display="Lanzamientos con cumplimiento positivo en los Servicios Comunes  por TSJ" xr:uid="{00000000-0004-0000-0000-00000D000000}"/>
    <hyperlink ref="B16:D16" location="'Definiciones y conceptos'!A1" display="Definiciones y conceptos" xr:uid="{00000000-0004-0000-0000-00000E000000}"/>
    <hyperlink ref="B26:H26" location="'Lanzamientos practic. total TSJ'!A1" display="Total lanzamientos practicados en los Juzgados de 1º instancia por TSJ" xr:uid="{00000000-0004-0000-0000-00000F000000}"/>
    <hyperlink ref="B27:F27" location="'Lanzamientos practicados TSJ'!A1" display="Lanzamientos practicados en los Juzgados de 1º instancia por TSJ" xr:uid="{00000000-0004-0000-0000-000010000000}"/>
    <hyperlink ref="B27:H27" location="'Lanzamientos practic. total TSJ'!A1" display="Lanzamientos consecuencia de ejecución hipotecaria en los Juzgados de 1º instancia por TSJ" xr:uid="{00000000-0004-0000-0000-000011000000}"/>
    <hyperlink ref="B28:F28" location="'Lanzamientos practicados TSJ'!A1" display="Lanzamientos practicados en los Juzgados de 1º instancia por TSJ" xr:uid="{00000000-0004-0000-0000-000012000000}"/>
    <hyperlink ref="B28:H28" location="'Lanzamientos practic. total TSJ'!A1" display="Lanzamientos consecuencia de la Ley de Arrendamientos Urbanos en los Juzgados de 1º instancia por TSJ" xr:uid="{00000000-0004-0000-0000-000013000000}"/>
    <hyperlink ref="B29:F29" location="'Lanzamientos practicados TSJ'!A1" display="Lanzamientos practicados en los Juzgados de 1º instancia por TSJ" xr:uid="{00000000-0004-0000-0000-000014000000}"/>
    <hyperlink ref="B29:H29" location="'Lanzamientos. Otros TSJ'!A1" display="Otros lanzamientos practicados en los Juzgados de 1º instancia por TSJ" xr:uid="{00000000-0004-0000-0000-000015000000}"/>
    <hyperlink ref="B27:J27" location="'Lanzamientos E.hipotecaria TSJ'!A1" display="Lanzamientos consecuencia de ejecución hipotecaria en los Juzgados de 1º instancia por TSJ" xr:uid="{00000000-0004-0000-0000-000016000000}"/>
    <hyperlink ref="B28:K28" location="'Lanzamientos L.A.U  TSJ'!A1" display="Lanzamientos consecuencia de la Ley de Arrendamientos Urbanos en los Juzgados de 1º instancia por TSJ" xr:uid="{00000000-0004-0000-0000-000017000000}"/>
    <hyperlink ref="B30:H30" location="'CLausulas suelo'!A1" display="Acciones individuales sobre condiciones generales incluidas en contratos de financiación con garantías reales inmobiliarias cuyo prestatario sea una persona física" xr:uid="{00000000-0004-0000-0000-000018000000}"/>
    <hyperlink ref="B18:K18" location="'Concursos p.f. presentados TSJ '!A1" display="Concursos de personas naturales no empresarios presentados en juzgados de primera instancia por TSJ" xr:uid="{00000000-0004-0000-0000-000019000000}"/>
    <hyperlink ref="B31:P31" location="'Verb. pos. ocupac ING'!A1" display="Verbales posesorios por ocupación ilegal de viviendas" xr:uid="{00000000-0004-0000-0000-00001A000000}"/>
    <hyperlink ref="B19" location="'Concursos presentados TSJ'!A1" display="Concursos presentados por TSJ" xr:uid="{00000000-0004-0000-0000-00001B000000}"/>
    <hyperlink ref="B19:P19" location="'Total concursos TSJ'!A1" display="Total de concursos presentados por TSJ" xr:uid="{00000000-0004-0000-0000-00001C000000}"/>
    <hyperlink ref="B17:P17" location="'Concursos presentados Jmer TSJ'!A1" display="Concursos presentados en  Juzgados de lo Mercantil por TSJ" xr:uid="{00000000-0004-0000-0000-00001D000000}"/>
    <hyperlink ref="B18:P18" location="'Concursos p.n. presentados TSJ '!A1" display="Concursos de personas naturales no empresarios presentados en Juzgados de Primera Instancia por TSJ" xr:uid="{2EB07586-F1C9-4F49-823B-00C65428F711}"/>
    <hyperlink ref="B32" location="Provincias!A1" display="Datos provinciales" xr:uid="{02088351-E982-4EA2-9B8D-148401F624BA}"/>
  </hyperlinks>
  <pageMargins left="0.75" right="0.75" top="1" bottom="1" header="0" footer="0"/>
  <pageSetup paperSize="9" scale="63" orientation="portrait" verticalDpi="300"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12">
    <pageSetUpPr fitToPage="1"/>
  </sheetPr>
  <dimension ref="B2:S48"/>
  <sheetViews>
    <sheetView zoomScaleNormal="100" workbookViewId="0"/>
  </sheetViews>
  <sheetFormatPr baseColWidth="10" defaultRowHeight="12.75" x14ac:dyDescent="0.2"/>
  <cols>
    <col min="1" max="1" width="11.42578125" style="13"/>
    <col min="2" max="2" width="32.42578125" style="13" customWidth="1"/>
    <col min="3" max="4" width="13.140625" style="13" customWidth="1"/>
    <col min="5" max="52" width="12.28515625" style="13" customWidth="1"/>
    <col min="53" max="16384" width="11.42578125" style="13"/>
  </cols>
  <sheetData>
    <row r="2" spans="2:6" ht="40.5" customHeight="1" x14ac:dyDescent="0.2">
      <c r="B2" s="61"/>
      <c r="C2" s="51"/>
      <c r="D2" s="51"/>
      <c r="E2" s="51"/>
      <c r="F2" s="51"/>
    </row>
    <row r="3" spans="2:6" ht="27.95" customHeight="1" x14ac:dyDescent="0.2">
      <c r="B3" s="15"/>
    </row>
    <row r="5" spans="2:6" ht="39" customHeight="1" x14ac:dyDescent="0.2">
      <c r="C5" s="22">
        <v>2020</v>
      </c>
      <c r="D5" s="22">
        <v>2021</v>
      </c>
    </row>
    <row r="6" spans="2:6" ht="17.100000000000001" customHeight="1" thickBot="1" x14ac:dyDescent="0.25">
      <c r="B6" s="38" t="s">
        <v>24</v>
      </c>
      <c r="C6" s="24">
        <v>10418</v>
      </c>
      <c r="D6" s="24">
        <v>14112</v>
      </c>
    </row>
    <row r="7" spans="2:6" ht="17.100000000000001" customHeight="1" thickBot="1" x14ac:dyDescent="0.25">
      <c r="B7" s="38" t="s">
        <v>25</v>
      </c>
      <c r="C7" s="24">
        <v>1452</v>
      </c>
      <c r="D7" s="24">
        <v>1359</v>
      </c>
    </row>
    <row r="8" spans="2:6" ht="17.100000000000001" customHeight="1" thickBot="1" x14ac:dyDescent="0.25">
      <c r="B8" s="38" t="s">
        <v>58</v>
      </c>
      <c r="C8" s="24">
        <v>1241</v>
      </c>
      <c r="D8" s="24">
        <v>912</v>
      </c>
    </row>
    <row r="9" spans="2:6" ht="17.100000000000001" customHeight="1" thickBot="1" x14ac:dyDescent="0.25">
      <c r="B9" s="38" t="s">
        <v>19</v>
      </c>
      <c r="C9" s="24">
        <v>5205</v>
      </c>
      <c r="D9" s="24">
        <v>5611</v>
      </c>
    </row>
    <row r="10" spans="2:6" ht="17.100000000000001" customHeight="1" thickBot="1" x14ac:dyDescent="0.25">
      <c r="B10" s="38" t="s">
        <v>0</v>
      </c>
      <c r="C10" s="24">
        <v>812</v>
      </c>
      <c r="D10" s="24">
        <v>963</v>
      </c>
    </row>
    <row r="11" spans="2:6" ht="17.100000000000001" customHeight="1" thickBot="1" x14ac:dyDescent="0.25">
      <c r="B11" s="38" t="s">
        <v>1</v>
      </c>
      <c r="C11" s="24">
        <v>359</v>
      </c>
      <c r="D11" s="24">
        <v>459</v>
      </c>
    </row>
    <row r="12" spans="2:6" ht="17.100000000000001" customHeight="1" thickBot="1" x14ac:dyDescent="0.25">
      <c r="B12" s="38" t="s">
        <v>26</v>
      </c>
      <c r="C12" s="24">
        <v>1635</v>
      </c>
      <c r="D12" s="24">
        <v>1801</v>
      </c>
    </row>
    <row r="13" spans="2:6" ht="17.100000000000001" customHeight="1" thickBot="1" x14ac:dyDescent="0.25">
      <c r="B13" s="38" t="s">
        <v>21</v>
      </c>
      <c r="C13" s="24">
        <v>1053</v>
      </c>
      <c r="D13" s="24">
        <v>1570</v>
      </c>
    </row>
    <row r="14" spans="2:6" ht="17.100000000000001" customHeight="1" thickBot="1" x14ac:dyDescent="0.25">
      <c r="B14" s="38" t="s">
        <v>12</v>
      </c>
      <c r="C14" s="24">
        <v>11310</v>
      </c>
      <c r="D14" s="24">
        <v>14131</v>
      </c>
    </row>
    <row r="15" spans="2:6" ht="17.100000000000001" customHeight="1" thickBot="1" x14ac:dyDescent="0.25">
      <c r="B15" s="38" t="s">
        <v>20</v>
      </c>
      <c r="C15" s="24">
        <v>9580</v>
      </c>
      <c r="D15" s="24">
        <v>11164</v>
      </c>
    </row>
    <row r="16" spans="2:6" ht="17.100000000000001" customHeight="1" thickBot="1" x14ac:dyDescent="0.25">
      <c r="B16" s="38" t="s">
        <v>8</v>
      </c>
      <c r="C16" s="24">
        <v>342</v>
      </c>
      <c r="D16" s="24">
        <v>385</v>
      </c>
    </row>
    <row r="17" spans="2:14" ht="17.100000000000001" customHeight="1" thickBot="1" x14ac:dyDescent="0.25">
      <c r="B17" s="38" t="s">
        <v>2</v>
      </c>
      <c r="C17" s="24">
        <v>1320</v>
      </c>
      <c r="D17" s="24">
        <v>1539</v>
      </c>
    </row>
    <row r="18" spans="2:14" ht="17.100000000000001" customHeight="1" thickBot="1" x14ac:dyDescent="0.25">
      <c r="B18" s="38" t="s">
        <v>59</v>
      </c>
      <c r="C18" s="24">
        <v>6176</v>
      </c>
      <c r="D18" s="24">
        <v>7346</v>
      </c>
    </row>
    <row r="19" spans="2:14" ht="17.100000000000001" customHeight="1" thickBot="1" x14ac:dyDescent="0.25">
      <c r="B19" s="38" t="s">
        <v>60</v>
      </c>
      <c r="C19" s="24">
        <v>1243</v>
      </c>
      <c r="D19" s="24">
        <v>1829</v>
      </c>
    </row>
    <row r="20" spans="2:14" ht="17.100000000000001" customHeight="1" thickBot="1" x14ac:dyDescent="0.25">
      <c r="B20" s="38" t="s">
        <v>61</v>
      </c>
      <c r="C20" s="24">
        <v>384</v>
      </c>
      <c r="D20" s="24">
        <v>344</v>
      </c>
    </row>
    <row r="21" spans="2:14" ht="17.100000000000001" customHeight="1" thickBot="1" x14ac:dyDescent="0.25">
      <c r="B21" s="38" t="s">
        <v>23</v>
      </c>
      <c r="C21" s="24">
        <v>1199</v>
      </c>
      <c r="D21" s="24">
        <v>1600</v>
      </c>
    </row>
    <row r="22" spans="2:14" ht="17.100000000000001" customHeight="1" thickBot="1" x14ac:dyDescent="0.25">
      <c r="B22" s="38" t="s">
        <v>3</v>
      </c>
      <c r="C22" s="24">
        <v>182</v>
      </c>
      <c r="D22" s="24">
        <v>181</v>
      </c>
    </row>
    <row r="23" spans="2:14" ht="16.5" customHeight="1" thickBot="1" x14ac:dyDescent="0.25">
      <c r="B23" s="39" t="s">
        <v>9</v>
      </c>
      <c r="C23" s="40">
        <v>53911</v>
      </c>
      <c r="D23" s="40">
        <v>65306</v>
      </c>
    </row>
    <row r="24" spans="2:14" ht="19.5" customHeight="1" x14ac:dyDescent="0.2"/>
    <row r="25" spans="2:14" ht="21" customHeight="1" x14ac:dyDescent="0.2">
      <c r="C25" s="60"/>
      <c r="D25" s="59"/>
      <c r="E25" s="59"/>
      <c r="F25" s="59"/>
      <c r="G25" s="59"/>
      <c r="H25" s="59"/>
      <c r="I25" s="59"/>
      <c r="J25" s="59"/>
      <c r="K25" s="59"/>
      <c r="L25" s="59"/>
      <c r="M25" s="59"/>
      <c r="N25" s="59"/>
    </row>
    <row r="26" spans="2:14" ht="39" customHeight="1" x14ac:dyDescent="0.2">
      <c r="B26" s="41"/>
      <c r="C26" s="53"/>
      <c r="D26" s="53"/>
      <c r="E26" s="53"/>
      <c r="F26" s="53"/>
      <c r="G26" s="58"/>
      <c r="H26" s="58"/>
    </row>
    <row r="28" spans="2:14" ht="39" customHeight="1" x14ac:dyDescent="0.2">
      <c r="C28" s="23" t="s">
        <v>131</v>
      </c>
    </row>
    <row r="29" spans="2:14" ht="17.100000000000001" customHeight="1" thickBot="1" x14ac:dyDescent="0.25">
      <c r="B29" s="38" t="s">
        <v>24</v>
      </c>
      <c r="C29" s="21">
        <f>+(D6-C6)/C6</f>
        <v>0.35457861393741602</v>
      </c>
    </row>
    <row r="30" spans="2:14" ht="17.100000000000001" customHeight="1" thickBot="1" x14ac:dyDescent="0.25">
      <c r="B30" s="38" t="s">
        <v>25</v>
      </c>
      <c r="C30" s="21">
        <f t="shared" ref="C30:C46" si="0">+(D7-C7)/C7</f>
        <v>-6.4049586776859499E-2</v>
      </c>
    </row>
    <row r="31" spans="2:14" ht="17.100000000000001" customHeight="1" thickBot="1" x14ac:dyDescent="0.25">
      <c r="B31" s="38" t="s">
        <v>58</v>
      </c>
      <c r="C31" s="21">
        <f t="shared" si="0"/>
        <v>-0.26510878323932313</v>
      </c>
    </row>
    <row r="32" spans="2:14" ht="17.100000000000001" customHeight="1" thickBot="1" x14ac:dyDescent="0.25">
      <c r="B32" s="38" t="s">
        <v>19</v>
      </c>
      <c r="C32" s="21">
        <f t="shared" si="0"/>
        <v>7.8001921229586935E-2</v>
      </c>
    </row>
    <row r="33" spans="2:19" ht="17.100000000000001" customHeight="1" thickBot="1" x14ac:dyDescent="0.25">
      <c r="B33" s="38" t="s">
        <v>0</v>
      </c>
      <c r="C33" s="21">
        <f t="shared" si="0"/>
        <v>0.18596059113300492</v>
      </c>
    </row>
    <row r="34" spans="2:19" ht="17.100000000000001" customHeight="1" thickBot="1" x14ac:dyDescent="0.25">
      <c r="B34" s="38" t="s">
        <v>1</v>
      </c>
      <c r="C34" s="21">
        <f t="shared" si="0"/>
        <v>0.2785515320334262</v>
      </c>
    </row>
    <row r="35" spans="2:19" ht="17.100000000000001" customHeight="1" thickBot="1" x14ac:dyDescent="0.25">
      <c r="B35" s="38" t="s">
        <v>26</v>
      </c>
      <c r="C35" s="21">
        <f t="shared" si="0"/>
        <v>0.10152905198776759</v>
      </c>
    </row>
    <row r="36" spans="2:19" ht="17.100000000000001" customHeight="1" thickBot="1" x14ac:dyDescent="0.25">
      <c r="B36" s="38" t="s">
        <v>22</v>
      </c>
      <c r="C36" s="21">
        <f t="shared" si="0"/>
        <v>0.49097815764482433</v>
      </c>
    </row>
    <row r="37" spans="2:19" ht="17.100000000000001" customHeight="1" thickBot="1" x14ac:dyDescent="0.25">
      <c r="B37" s="38" t="s">
        <v>12</v>
      </c>
      <c r="C37" s="21">
        <f t="shared" si="0"/>
        <v>0.24942528735632183</v>
      </c>
    </row>
    <row r="38" spans="2:19" ht="17.100000000000001" customHeight="1" thickBot="1" x14ac:dyDescent="0.25">
      <c r="B38" s="38" t="s">
        <v>20</v>
      </c>
      <c r="C38" s="21">
        <f t="shared" si="0"/>
        <v>0.16534446764091859</v>
      </c>
    </row>
    <row r="39" spans="2:19" ht="17.100000000000001" customHeight="1" thickBot="1" x14ac:dyDescent="0.25">
      <c r="B39" s="38" t="s">
        <v>8</v>
      </c>
      <c r="C39" s="21">
        <f t="shared" si="0"/>
        <v>0.12573099415204678</v>
      </c>
    </row>
    <row r="40" spans="2:19" ht="17.100000000000001" customHeight="1" thickBot="1" x14ac:dyDescent="0.25">
      <c r="B40" s="38" t="s">
        <v>2</v>
      </c>
      <c r="C40" s="21">
        <f t="shared" si="0"/>
        <v>0.16590909090909092</v>
      </c>
    </row>
    <row r="41" spans="2:19" ht="17.100000000000001" customHeight="1" thickBot="1" x14ac:dyDescent="0.25">
      <c r="B41" s="38" t="s">
        <v>59</v>
      </c>
      <c r="C41" s="21">
        <f t="shared" si="0"/>
        <v>0.18944300518134716</v>
      </c>
    </row>
    <row r="42" spans="2:19" ht="17.100000000000001" customHeight="1" thickBot="1" x14ac:dyDescent="0.25">
      <c r="B42" s="38" t="s">
        <v>60</v>
      </c>
      <c r="C42" s="21">
        <f t="shared" si="0"/>
        <v>0.47144006436041835</v>
      </c>
    </row>
    <row r="43" spans="2:19" ht="17.100000000000001" customHeight="1" thickBot="1" x14ac:dyDescent="0.25">
      <c r="B43" s="38" t="s">
        <v>61</v>
      </c>
      <c r="C43" s="21">
        <f t="shared" si="0"/>
        <v>-0.10416666666666667</v>
      </c>
    </row>
    <row r="44" spans="2:19" ht="17.100000000000001" customHeight="1" thickBot="1" x14ac:dyDescent="0.25">
      <c r="B44" s="38" t="s">
        <v>23</v>
      </c>
      <c r="C44" s="21">
        <f t="shared" si="0"/>
        <v>0.33444537114261885</v>
      </c>
    </row>
    <row r="45" spans="2:19" ht="17.100000000000001" customHeight="1" thickBot="1" x14ac:dyDescent="0.25">
      <c r="B45" s="38" t="s">
        <v>18</v>
      </c>
      <c r="C45" s="21">
        <f t="shared" si="0"/>
        <v>-5.4945054945054949E-3</v>
      </c>
    </row>
    <row r="46" spans="2:19" ht="17.100000000000001" customHeight="1" thickBot="1" x14ac:dyDescent="0.25">
      <c r="B46" s="39" t="s">
        <v>9</v>
      </c>
      <c r="C46" s="47">
        <f t="shared" si="0"/>
        <v>0.21136688245441562</v>
      </c>
    </row>
    <row r="48" spans="2:19" x14ac:dyDescent="0.2">
      <c r="S48" s="74"/>
    </row>
  </sheetData>
  <phoneticPr fontId="0" type="noConversion"/>
  <pageMargins left="0.78740157480314965" right="0.78740157480314965" top="0.98425196850393704" bottom="0.98425196850393704" header="0" footer="0"/>
  <pageSetup paperSize="9" scale="65" fitToHeight="0"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11">
    <pageSetUpPr fitToPage="1"/>
  </sheetPr>
  <dimension ref="B2:M45"/>
  <sheetViews>
    <sheetView zoomScaleNormal="100" workbookViewId="0"/>
  </sheetViews>
  <sheetFormatPr baseColWidth="10" defaultRowHeight="12.75" x14ac:dyDescent="0.2"/>
  <cols>
    <col min="1" max="1" width="11.42578125" style="13"/>
    <col min="2" max="2" width="32.5703125" style="13" customWidth="1"/>
    <col min="3" max="4" width="13.140625" style="13" customWidth="1"/>
    <col min="5" max="41" width="12.28515625" style="13" customWidth="1"/>
    <col min="42" max="16384" width="11.42578125" style="13"/>
  </cols>
  <sheetData>
    <row r="2" spans="2:4" ht="40.5" customHeight="1" x14ac:dyDescent="0.2">
      <c r="B2" s="61"/>
    </row>
    <row r="3" spans="2:4" ht="27.95" customHeight="1" x14ac:dyDescent="0.2">
      <c r="B3" s="15"/>
    </row>
    <row r="5" spans="2:4" ht="39" customHeight="1" x14ac:dyDescent="0.2">
      <c r="C5" s="22">
        <v>2020</v>
      </c>
      <c r="D5" s="22">
        <v>2021</v>
      </c>
    </row>
    <row r="6" spans="2:4" ht="17.100000000000001" customHeight="1" thickBot="1" x14ac:dyDescent="0.25">
      <c r="B6" s="38" t="s">
        <v>24</v>
      </c>
      <c r="C6" s="24">
        <v>4899</v>
      </c>
      <c r="D6" s="24">
        <v>6461</v>
      </c>
    </row>
    <row r="7" spans="2:4" ht="17.100000000000001" customHeight="1" thickBot="1" x14ac:dyDescent="0.25">
      <c r="B7" s="38" t="s">
        <v>25</v>
      </c>
      <c r="C7" s="24">
        <v>790</v>
      </c>
      <c r="D7" s="24">
        <v>759</v>
      </c>
    </row>
    <row r="8" spans="2:4" ht="17.100000000000001" customHeight="1" thickBot="1" x14ac:dyDescent="0.25">
      <c r="B8" s="38" t="s">
        <v>58</v>
      </c>
      <c r="C8" s="24">
        <v>556</v>
      </c>
      <c r="D8" s="24">
        <v>597</v>
      </c>
    </row>
    <row r="9" spans="2:4" ht="17.100000000000001" customHeight="1" thickBot="1" x14ac:dyDescent="0.25">
      <c r="B9" s="38" t="s">
        <v>19</v>
      </c>
      <c r="C9" s="24">
        <v>1727</v>
      </c>
      <c r="D9" s="24">
        <v>1533</v>
      </c>
    </row>
    <row r="10" spans="2:4" ht="17.100000000000001" customHeight="1" thickBot="1" x14ac:dyDescent="0.25">
      <c r="B10" s="38" t="s">
        <v>0</v>
      </c>
      <c r="C10" s="24">
        <v>469</v>
      </c>
      <c r="D10" s="24">
        <v>603</v>
      </c>
    </row>
    <row r="11" spans="2:4" ht="17.100000000000001" customHeight="1" thickBot="1" x14ac:dyDescent="0.25">
      <c r="B11" s="38" t="s">
        <v>1</v>
      </c>
      <c r="C11" s="24">
        <v>119</v>
      </c>
      <c r="D11" s="24">
        <v>266</v>
      </c>
    </row>
    <row r="12" spans="2:4" ht="17.100000000000001" customHeight="1" thickBot="1" x14ac:dyDescent="0.25">
      <c r="B12" s="38" t="s">
        <v>26</v>
      </c>
      <c r="C12" s="24">
        <v>1236</v>
      </c>
      <c r="D12" s="24">
        <v>1422</v>
      </c>
    </row>
    <row r="13" spans="2:4" ht="17.100000000000001" customHeight="1" thickBot="1" x14ac:dyDescent="0.25">
      <c r="B13" s="38" t="s">
        <v>21</v>
      </c>
      <c r="C13" s="24">
        <v>578</v>
      </c>
      <c r="D13" s="24">
        <v>1021</v>
      </c>
    </row>
    <row r="14" spans="2:4" ht="17.100000000000001" customHeight="1" thickBot="1" x14ac:dyDescent="0.25">
      <c r="B14" s="38" t="s">
        <v>12</v>
      </c>
      <c r="C14" s="24">
        <v>3747</v>
      </c>
      <c r="D14" s="24">
        <v>5771</v>
      </c>
    </row>
    <row r="15" spans="2:4" ht="17.100000000000001" customHeight="1" thickBot="1" x14ac:dyDescent="0.25">
      <c r="B15" s="38" t="s">
        <v>20</v>
      </c>
      <c r="C15" s="24">
        <v>4712</v>
      </c>
      <c r="D15" s="24">
        <v>6251</v>
      </c>
    </row>
    <row r="16" spans="2:4" ht="17.100000000000001" customHeight="1" thickBot="1" x14ac:dyDescent="0.25">
      <c r="B16" s="38" t="s">
        <v>8</v>
      </c>
      <c r="C16" s="24">
        <v>247</v>
      </c>
      <c r="D16" s="24">
        <v>245</v>
      </c>
    </row>
    <row r="17" spans="2:13" ht="17.100000000000001" customHeight="1" thickBot="1" x14ac:dyDescent="0.25">
      <c r="B17" s="38" t="s">
        <v>2</v>
      </c>
      <c r="C17" s="24">
        <v>942</v>
      </c>
      <c r="D17" s="24">
        <v>1192</v>
      </c>
    </row>
    <row r="18" spans="2:13" ht="17.100000000000001" customHeight="1" thickBot="1" x14ac:dyDescent="0.25">
      <c r="B18" s="38" t="s">
        <v>59</v>
      </c>
      <c r="C18" s="24">
        <v>3518</v>
      </c>
      <c r="D18" s="24">
        <v>3848</v>
      </c>
    </row>
    <row r="19" spans="2:13" ht="17.100000000000001" customHeight="1" thickBot="1" x14ac:dyDescent="0.25">
      <c r="B19" s="38" t="s">
        <v>60</v>
      </c>
      <c r="C19" s="24">
        <v>555</v>
      </c>
      <c r="D19" s="24">
        <v>849</v>
      </c>
    </row>
    <row r="20" spans="2:13" ht="17.100000000000001" customHeight="1" thickBot="1" x14ac:dyDescent="0.25">
      <c r="B20" s="38" t="s">
        <v>61</v>
      </c>
      <c r="C20" s="24">
        <v>256</v>
      </c>
      <c r="D20" s="24">
        <v>231</v>
      </c>
    </row>
    <row r="21" spans="2:13" ht="17.100000000000001" customHeight="1" thickBot="1" x14ac:dyDescent="0.25">
      <c r="B21" s="38" t="s">
        <v>23</v>
      </c>
      <c r="C21" s="24">
        <v>825</v>
      </c>
      <c r="D21" s="24">
        <v>1053</v>
      </c>
    </row>
    <row r="22" spans="2:13" ht="17.100000000000001" customHeight="1" thickBot="1" x14ac:dyDescent="0.25">
      <c r="B22" s="38" t="s">
        <v>3</v>
      </c>
      <c r="C22" s="24">
        <v>114</v>
      </c>
      <c r="D22" s="24">
        <v>127</v>
      </c>
    </row>
    <row r="23" spans="2:13" ht="17.100000000000001" customHeight="1" thickBot="1" x14ac:dyDescent="0.25">
      <c r="B23" s="39" t="s">
        <v>9</v>
      </c>
      <c r="C23" s="40">
        <v>25290</v>
      </c>
      <c r="D23" s="40">
        <v>32229</v>
      </c>
    </row>
    <row r="24" spans="2:13" ht="27" customHeight="1" x14ac:dyDescent="0.2">
      <c r="C24" s="58"/>
      <c r="D24" s="58"/>
      <c r="E24" s="58"/>
      <c r="F24" s="58"/>
      <c r="G24" s="58"/>
      <c r="H24" s="58"/>
      <c r="I24" s="58"/>
      <c r="J24" s="58"/>
      <c r="K24" s="58"/>
      <c r="L24" s="58"/>
    </row>
    <row r="25" spans="2:13" ht="49.5" customHeight="1" x14ac:dyDescent="0.2">
      <c r="B25" s="41"/>
      <c r="C25" s="59"/>
      <c r="D25" s="59"/>
      <c r="E25" s="59"/>
      <c r="F25" s="59"/>
      <c r="G25" s="59"/>
      <c r="H25" s="59"/>
      <c r="I25" s="59"/>
      <c r="J25" s="59"/>
      <c r="K25" s="59"/>
      <c r="L25" s="59"/>
      <c r="M25" s="59"/>
    </row>
    <row r="27" spans="2:13" ht="39" customHeight="1" x14ac:dyDescent="0.2">
      <c r="C27" s="23" t="s">
        <v>131</v>
      </c>
    </row>
    <row r="28" spans="2:13" ht="17.100000000000001" customHeight="1" thickBot="1" x14ac:dyDescent="0.25">
      <c r="B28" s="38" t="s">
        <v>24</v>
      </c>
      <c r="C28" s="21">
        <f>+(D6-C6)/C6</f>
        <v>0.3188405797101449</v>
      </c>
    </row>
    <row r="29" spans="2:13" ht="17.100000000000001" customHeight="1" thickBot="1" x14ac:dyDescent="0.25">
      <c r="B29" s="38" t="s">
        <v>25</v>
      </c>
      <c r="C29" s="21">
        <f t="shared" ref="C29:C45" si="0">+(D7-C7)/C7</f>
        <v>-3.9240506329113925E-2</v>
      </c>
    </row>
    <row r="30" spans="2:13" ht="17.100000000000001" customHeight="1" thickBot="1" x14ac:dyDescent="0.25">
      <c r="B30" s="38" t="s">
        <v>58</v>
      </c>
      <c r="C30" s="21">
        <f t="shared" si="0"/>
        <v>7.3741007194244604E-2</v>
      </c>
    </row>
    <row r="31" spans="2:13" ht="17.100000000000001" customHeight="1" thickBot="1" x14ac:dyDescent="0.25">
      <c r="B31" s="38" t="s">
        <v>19</v>
      </c>
      <c r="C31" s="21">
        <f t="shared" si="0"/>
        <v>-0.1123335263462652</v>
      </c>
    </row>
    <row r="32" spans="2:13" ht="17.100000000000001" customHeight="1" thickBot="1" x14ac:dyDescent="0.25">
      <c r="B32" s="38" t="s">
        <v>0</v>
      </c>
      <c r="C32" s="21">
        <f t="shared" si="0"/>
        <v>0.2857142857142857</v>
      </c>
    </row>
    <row r="33" spans="2:3" ht="17.100000000000001" customHeight="1" thickBot="1" x14ac:dyDescent="0.25">
      <c r="B33" s="38" t="s">
        <v>1</v>
      </c>
      <c r="C33" s="21">
        <f t="shared" si="0"/>
        <v>1.2352941176470589</v>
      </c>
    </row>
    <row r="34" spans="2:3" ht="17.100000000000001" customHeight="1" thickBot="1" x14ac:dyDescent="0.25">
      <c r="B34" s="38" t="s">
        <v>26</v>
      </c>
      <c r="C34" s="21">
        <f t="shared" si="0"/>
        <v>0.15048543689320387</v>
      </c>
    </row>
    <row r="35" spans="2:3" ht="17.100000000000001" customHeight="1" thickBot="1" x14ac:dyDescent="0.25">
      <c r="B35" s="38" t="s">
        <v>21</v>
      </c>
      <c r="C35" s="21">
        <f t="shared" si="0"/>
        <v>0.76643598615916952</v>
      </c>
    </row>
    <row r="36" spans="2:3" ht="17.100000000000001" customHeight="1" thickBot="1" x14ac:dyDescent="0.25">
      <c r="B36" s="38" t="s">
        <v>12</v>
      </c>
      <c r="C36" s="21">
        <f t="shared" si="0"/>
        <v>0.54016546570589807</v>
      </c>
    </row>
    <row r="37" spans="2:3" ht="17.100000000000001" customHeight="1" thickBot="1" x14ac:dyDescent="0.25">
      <c r="B37" s="38" t="s">
        <v>20</v>
      </c>
      <c r="C37" s="21">
        <f t="shared" si="0"/>
        <v>0.32661290322580644</v>
      </c>
    </row>
    <row r="38" spans="2:3" ht="17.100000000000001" customHeight="1" thickBot="1" x14ac:dyDescent="0.25">
      <c r="B38" s="38" t="s">
        <v>8</v>
      </c>
      <c r="C38" s="21">
        <f t="shared" si="0"/>
        <v>-8.0971659919028341E-3</v>
      </c>
    </row>
    <row r="39" spans="2:3" ht="17.100000000000001" customHeight="1" thickBot="1" x14ac:dyDescent="0.25">
      <c r="B39" s="38" t="s">
        <v>2</v>
      </c>
      <c r="C39" s="21">
        <f t="shared" si="0"/>
        <v>0.26539278131634819</v>
      </c>
    </row>
    <row r="40" spans="2:3" ht="17.100000000000001" customHeight="1" thickBot="1" x14ac:dyDescent="0.25">
      <c r="B40" s="38" t="s">
        <v>59</v>
      </c>
      <c r="C40" s="21">
        <f t="shared" si="0"/>
        <v>9.3803297328027294E-2</v>
      </c>
    </row>
    <row r="41" spans="2:3" ht="17.100000000000001" customHeight="1" thickBot="1" x14ac:dyDescent="0.25">
      <c r="B41" s="38" t="s">
        <v>60</v>
      </c>
      <c r="C41" s="21">
        <f t="shared" si="0"/>
        <v>0.52972972972972976</v>
      </c>
    </row>
    <row r="42" spans="2:3" ht="17.100000000000001" customHeight="1" thickBot="1" x14ac:dyDescent="0.25">
      <c r="B42" s="38" t="s">
        <v>61</v>
      </c>
      <c r="C42" s="21">
        <f t="shared" si="0"/>
        <v>-9.765625E-2</v>
      </c>
    </row>
    <row r="43" spans="2:3" ht="17.100000000000001" customHeight="1" thickBot="1" x14ac:dyDescent="0.25">
      <c r="B43" s="38" t="s">
        <v>23</v>
      </c>
      <c r="C43" s="21">
        <f t="shared" si="0"/>
        <v>0.27636363636363637</v>
      </c>
    </row>
    <row r="44" spans="2:3" ht="17.100000000000001" customHeight="1" thickBot="1" x14ac:dyDescent="0.25">
      <c r="B44" s="38" t="s">
        <v>18</v>
      </c>
      <c r="C44" s="21">
        <f t="shared" si="0"/>
        <v>0.11403508771929824</v>
      </c>
    </row>
    <row r="45" spans="2:3" ht="17.100000000000001" customHeight="1" thickBot="1" x14ac:dyDescent="0.25">
      <c r="B45" s="39" t="s">
        <v>9</v>
      </c>
      <c r="C45" s="47">
        <f t="shared" si="0"/>
        <v>0.27437722419928828</v>
      </c>
    </row>
  </sheetData>
  <pageMargins left="0.7" right="0.7" top="0.75" bottom="0.75" header="0.3" footer="0.3"/>
  <pageSetup paperSize="9" scale="72" fitToWidth="0"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21"/>
  <dimension ref="B2:V89"/>
  <sheetViews>
    <sheetView zoomScaleNormal="100" workbookViewId="0"/>
  </sheetViews>
  <sheetFormatPr baseColWidth="10" defaultRowHeight="12.75" x14ac:dyDescent="0.2"/>
  <cols>
    <col min="1" max="1" width="11.42578125" style="13"/>
    <col min="2" max="2" width="32" style="13" customWidth="1"/>
    <col min="3" max="4" width="13.140625" style="13" customWidth="1"/>
    <col min="5" max="12" width="12.28515625" style="13" customWidth="1"/>
    <col min="13" max="13" width="12.140625" style="13" customWidth="1"/>
    <col min="14" max="15" width="12.28515625" style="13" hidden="1" customWidth="1"/>
    <col min="16" max="19" width="12.28515625" style="13" customWidth="1"/>
    <col min="20" max="20" width="11.28515625" style="13" customWidth="1"/>
    <col min="21" max="21" width="9.85546875" style="13" hidden="1" customWidth="1"/>
    <col min="22" max="22" width="13.5703125" style="13" hidden="1" customWidth="1"/>
    <col min="23" max="53" width="12.28515625" style="13" customWidth="1"/>
    <col min="54" max="16384" width="11.42578125" style="13"/>
  </cols>
  <sheetData>
    <row r="2" spans="2:4" ht="40.5" customHeight="1" x14ac:dyDescent="0.2">
      <c r="B2" s="11"/>
      <c r="C2" s="35"/>
    </row>
    <row r="3" spans="2:4" ht="27.95" customHeight="1" x14ac:dyDescent="0.2">
      <c r="B3" s="37"/>
      <c r="C3" s="35"/>
    </row>
    <row r="4" spans="2:4" ht="15" x14ac:dyDescent="0.2">
      <c r="B4" s="37"/>
      <c r="C4" s="35"/>
    </row>
    <row r="6" spans="2:4" ht="39" customHeight="1" x14ac:dyDescent="0.2">
      <c r="C6" s="22">
        <v>2020</v>
      </c>
      <c r="D6" s="22">
        <v>2021</v>
      </c>
    </row>
    <row r="7" spans="2:4" ht="17.100000000000001" customHeight="1" thickBot="1" x14ac:dyDescent="0.25">
      <c r="B7" s="38" t="s">
        <v>24</v>
      </c>
      <c r="C7" s="24">
        <v>4517</v>
      </c>
      <c r="D7" s="24">
        <v>6615</v>
      </c>
    </row>
    <row r="8" spans="2:4" ht="17.100000000000001" customHeight="1" thickBot="1" x14ac:dyDescent="0.25">
      <c r="B8" s="38" t="s">
        <v>25</v>
      </c>
      <c r="C8" s="24">
        <v>791</v>
      </c>
      <c r="D8" s="24">
        <v>873</v>
      </c>
    </row>
    <row r="9" spans="2:4" ht="17.100000000000001" customHeight="1" thickBot="1" x14ac:dyDescent="0.25">
      <c r="B9" s="38" t="s">
        <v>58</v>
      </c>
      <c r="C9" s="24">
        <v>716</v>
      </c>
      <c r="D9" s="24">
        <v>743</v>
      </c>
    </row>
    <row r="10" spans="2:4" ht="17.100000000000001" customHeight="1" thickBot="1" x14ac:dyDescent="0.25">
      <c r="B10" s="38" t="s">
        <v>19</v>
      </c>
      <c r="C10" s="24">
        <v>1109</v>
      </c>
      <c r="D10" s="24">
        <v>1351</v>
      </c>
    </row>
    <row r="11" spans="2:4" ht="17.100000000000001" customHeight="1" thickBot="1" x14ac:dyDescent="0.25">
      <c r="B11" s="38" t="s">
        <v>0</v>
      </c>
      <c r="C11" s="24">
        <v>1779</v>
      </c>
      <c r="D11" s="24">
        <v>2763</v>
      </c>
    </row>
    <row r="12" spans="2:4" ht="17.100000000000001" customHeight="1" thickBot="1" x14ac:dyDescent="0.25">
      <c r="B12" s="38" t="s">
        <v>1</v>
      </c>
      <c r="C12" s="24">
        <v>461</v>
      </c>
      <c r="D12" s="24">
        <v>559</v>
      </c>
    </row>
    <row r="13" spans="2:4" ht="17.100000000000001" customHeight="1" thickBot="1" x14ac:dyDescent="0.25">
      <c r="B13" s="38" t="s">
        <v>26</v>
      </c>
      <c r="C13" s="24">
        <v>1577</v>
      </c>
      <c r="D13" s="24">
        <v>1629</v>
      </c>
    </row>
    <row r="14" spans="2:4" ht="17.100000000000001" customHeight="1" thickBot="1" x14ac:dyDescent="0.25">
      <c r="B14" s="38" t="s">
        <v>21</v>
      </c>
      <c r="C14" s="24">
        <v>980</v>
      </c>
      <c r="D14" s="24">
        <v>1508</v>
      </c>
    </row>
    <row r="15" spans="2:4" ht="17.100000000000001" customHeight="1" thickBot="1" x14ac:dyDescent="0.25">
      <c r="B15" s="38" t="s">
        <v>12</v>
      </c>
      <c r="C15" s="24">
        <v>5737</v>
      </c>
      <c r="D15" s="24">
        <v>9398</v>
      </c>
    </row>
    <row r="16" spans="2:4" ht="17.100000000000001" customHeight="1" thickBot="1" x14ac:dyDescent="0.25">
      <c r="B16" s="38" t="s">
        <v>20</v>
      </c>
      <c r="C16" s="24">
        <v>4501</v>
      </c>
      <c r="D16" s="24">
        <v>6182</v>
      </c>
    </row>
    <row r="17" spans="2:9" ht="17.100000000000001" customHeight="1" thickBot="1" x14ac:dyDescent="0.25">
      <c r="B17" s="38" t="s">
        <v>8</v>
      </c>
      <c r="C17" s="24">
        <v>339</v>
      </c>
      <c r="D17" s="24">
        <v>448</v>
      </c>
    </row>
    <row r="18" spans="2:9" ht="17.100000000000001" customHeight="1" thickBot="1" x14ac:dyDescent="0.25">
      <c r="B18" s="38" t="s">
        <v>2</v>
      </c>
      <c r="C18" s="24">
        <v>1398</v>
      </c>
      <c r="D18" s="24">
        <v>1667</v>
      </c>
    </row>
    <row r="19" spans="2:9" ht="17.100000000000001" customHeight="1" thickBot="1" x14ac:dyDescent="0.25">
      <c r="B19" s="38" t="s">
        <v>59</v>
      </c>
      <c r="C19" s="24">
        <v>2872</v>
      </c>
      <c r="D19" s="24">
        <v>4039</v>
      </c>
    </row>
    <row r="20" spans="2:9" ht="17.100000000000001" customHeight="1" thickBot="1" x14ac:dyDescent="0.25">
      <c r="B20" s="38" t="s">
        <v>60</v>
      </c>
      <c r="C20" s="24">
        <v>1504</v>
      </c>
      <c r="D20" s="24">
        <v>2239</v>
      </c>
    </row>
    <row r="21" spans="2:9" ht="17.100000000000001" customHeight="1" thickBot="1" x14ac:dyDescent="0.25">
      <c r="B21" s="38" t="s">
        <v>61</v>
      </c>
      <c r="C21" s="24">
        <v>220</v>
      </c>
      <c r="D21" s="24">
        <v>247</v>
      </c>
    </row>
    <row r="22" spans="2:9" ht="17.100000000000001" customHeight="1" thickBot="1" x14ac:dyDescent="0.25">
      <c r="B22" s="38" t="s">
        <v>23</v>
      </c>
      <c r="C22" s="24">
        <v>669</v>
      </c>
      <c r="D22" s="24">
        <v>863</v>
      </c>
    </row>
    <row r="23" spans="2:9" ht="17.100000000000001" customHeight="1" thickBot="1" x14ac:dyDescent="0.25">
      <c r="B23" s="38" t="s">
        <v>3</v>
      </c>
      <c r="C23" s="24">
        <v>236</v>
      </c>
      <c r="D23" s="24">
        <v>235</v>
      </c>
    </row>
    <row r="24" spans="2:9" ht="17.100000000000001" customHeight="1" thickBot="1" x14ac:dyDescent="0.25">
      <c r="B24" s="39" t="s">
        <v>9</v>
      </c>
      <c r="C24" s="40">
        <v>29406</v>
      </c>
      <c r="D24" s="40">
        <v>41359</v>
      </c>
    </row>
    <row r="25" spans="2:9" x14ac:dyDescent="0.2">
      <c r="I25" s="14"/>
    </row>
    <row r="26" spans="2:9" ht="39" customHeight="1" x14ac:dyDescent="0.2">
      <c r="B26" s="92"/>
      <c r="C26" s="92"/>
      <c r="D26" s="92"/>
      <c r="E26" s="92"/>
      <c r="F26" s="91"/>
    </row>
    <row r="27" spans="2:9" ht="15" customHeight="1" x14ac:dyDescent="0.2"/>
    <row r="28" spans="2:9" ht="15" customHeight="1" x14ac:dyDescent="0.2">
      <c r="B28" s="37"/>
    </row>
    <row r="29" spans="2:9" ht="15" customHeight="1" x14ac:dyDescent="0.2"/>
    <row r="30" spans="2:9" ht="39" customHeight="1" x14ac:dyDescent="0.2">
      <c r="C30" s="23" t="s">
        <v>131</v>
      </c>
    </row>
    <row r="31" spans="2:9" ht="17.100000000000001" customHeight="1" thickBot="1" x14ac:dyDescent="0.25">
      <c r="B31" s="38" t="s">
        <v>24</v>
      </c>
      <c r="C31" s="21">
        <f>+(D7-C7)/C7</f>
        <v>0.46446756696922736</v>
      </c>
    </row>
    <row r="32" spans="2:9" ht="17.100000000000001" customHeight="1" thickBot="1" x14ac:dyDescent="0.25">
      <c r="B32" s="38" t="s">
        <v>25</v>
      </c>
      <c r="C32" s="21">
        <f t="shared" ref="C32:C48" si="0">+(D8-C8)/C8</f>
        <v>0.10366624525916561</v>
      </c>
    </row>
    <row r="33" spans="2:3" ht="17.100000000000001" customHeight="1" thickBot="1" x14ac:dyDescent="0.25">
      <c r="B33" s="38" t="s">
        <v>58</v>
      </c>
      <c r="C33" s="21">
        <f t="shared" si="0"/>
        <v>3.7709497206703912E-2</v>
      </c>
    </row>
    <row r="34" spans="2:3" ht="17.100000000000001" customHeight="1" thickBot="1" x14ac:dyDescent="0.25">
      <c r="B34" s="38" t="s">
        <v>19</v>
      </c>
      <c r="C34" s="21">
        <f t="shared" si="0"/>
        <v>0.218214607754734</v>
      </c>
    </row>
    <row r="35" spans="2:3" ht="17.100000000000001" customHeight="1" thickBot="1" x14ac:dyDescent="0.25">
      <c r="B35" s="38" t="s">
        <v>0</v>
      </c>
      <c r="C35" s="21">
        <f t="shared" si="0"/>
        <v>0.55311973018549743</v>
      </c>
    </row>
    <row r="36" spans="2:3" ht="17.100000000000001" customHeight="1" thickBot="1" x14ac:dyDescent="0.25">
      <c r="B36" s="38" t="s">
        <v>1</v>
      </c>
      <c r="C36" s="21">
        <f t="shared" si="0"/>
        <v>0.21258134490238612</v>
      </c>
    </row>
    <row r="37" spans="2:3" ht="17.100000000000001" customHeight="1" thickBot="1" x14ac:dyDescent="0.25">
      <c r="B37" s="38" t="s">
        <v>26</v>
      </c>
      <c r="C37" s="21">
        <f t="shared" si="0"/>
        <v>3.2974001268230815E-2</v>
      </c>
    </row>
    <row r="38" spans="2:3" ht="17.100000000000001" customHeight="1" thickBot="1" x14ac:dyDescent="0.25">
      <c r="B38" s="38" t="s">
        <v>21</v>
      </c>
      <c r="C38" s="21">
        <f t="shared" si="0"/>
        <v>0.53877551020408165</v>
      </c>
    </row>
    <row r="39" spans="2:3" ht="17.100000000000001" customHeight="1" thickBot="1" x14ac:dyDescent="0.25">
      <c r="B39" s="38" t="s">
        <v>12</v>
      </c>
      <c r="C39" s="21">
        <f t="shared" si="0"/>
        <v>0.63813839986055432</v>
      </c>
    </row>
    <row r="40" spans="2:3" ht="17.100000000000001" customHeight="1" thickBot="1" x14ac:dyDescent="0.25">
      <c r="B40" s="38" t="s">
        <v>20</v>
      </c>
      <c r="C40" s="21">
        <f t="shared" si="0"/>
        <v>0.373472561652966</v>
      </c>
    </row>
    <row r="41" spans="2:3" ht="17.100000000000001" customHeight="1" thickBot="1" x14ac:dyDescent="0.25">
      <c r="B41" s="38" t="s">
        <v>8</v>
      </c>
      <c r="C41" s="21">
        <f t="shared" si="0"/>
        <v>0.32153392330383479</v>
      </c>
    </row>
    <row r="42" spans="2:3" ht="17.100000000000001" customHeight="1" thickBot="1" x14ac:dyDescent="0.25">
      <c r="B42" s="38" t="s">
        <v>2</v>
      </c>
      <c r="C42" s="21">
        <f t="shared" si="0"/>
        <v>0.19241773962804007</v>
      </c>
    </row>
    <row r="43" spans="2:3" ht="17.100000000000001" customHeight="1" thickBot="1" x14ac:dyDescent="0.25">
      <c r="B43" s="38" t="s">
        <v>59</v>
      </c>
      <c r="C43" s="21">
        <f t="shared" si="0"/>
        <v>0.40633704735376047</v>
      </c>
    </row>
    <row r="44" spans="2:3" ht="17.100000000000001" customHeight="1" thickBot="1" x14ac:dyDescent="0.25">
      <c r="B44" s="38" t="s">
        <v>60</v>
      </c>
      <c r="C44" s="21">
        <f t="shared" si="0"/>
        <v>0.48869680851063829</v>
      </c>
    </row>
    <row r="45" spans="2:3" ht="17.100000000000001" customHeight="1" thickBot="1" x14ac:dyDescent="0.25">
      <c r="B45" s="38" t="s">
        <v>61</v>
      </c>
      <c r="C45" s="21">
        <f t="shared" si="0"/>
        <v>0.12272727272727273</v>
      </c>
    </row>
    <row r="46" spans="2:3" ht="17.100000000000001" customHeight="1" thickBot="1" x14ac:dyDescent="0.25">
      <c r="B46" s="38" t="s">
        <v>23</v>
      </c>
      <c r="C46" s="21">
        <f t="shared" si="0"/>
        <v>0.28998505231689087</v>
      </c>
    </row>
    <row r="47" spans="2:3" ht="17.100000000000001" customHeight="1" thickBot="1" x14ac:dyDescent="0.25">
      <c r="B47" s="38" t="s">
        <v>3</v>
      </c>
      <c r="C47" s="21">
        <f t="shared" si="0"/>
        <v>-4.2372881355932203E-3</v>
      </c>
    </row>
    <row r="48" spans="2:3" ht="17.100000000000001" customHeight="1" thickBot="1" x14ac:dyDescent="0.25">
      <c r="B48" s="39" t="s">
        <v>9</v>
      </c>
      <c r="C48" s="47">
        <f t="shared" si="0"/>
        <v>0.40648167040739985</v>
      </c>
    </row>
    <row r="49" spans="2:15" ht="15.75" customHeight="1" x14ac:dyDescent="0.2"/>
    <row r="50" spans="2:15" ht="15" customHeight="1" x14ac:dyDescent="0.2"/>
    <row r="51" spans="2:15" ht="15" customHeight="1" x14ac:dyDescent="0.2"/>
    <row r="52" spans="2:15" ht="15" customHeight="1" x14ac:dyDescent="0.2"/>
    <row r="53" spans="2:15" ht="15" customHeight="1" x14ac:dyDescent="0.2"/>
    <row r="54" spans="2:15" ht="39" customHeight="1" x14ac:dyDescent="0.2">
      <c r="C54" s="22">
        <v>2021</v>
      </c>
    </row>
    <row r="55" spans="2:15" ht="15" customHeight="1" thickBot="1" x14ac:dyDescent="0.25">
      <c r="B55" s="38" t="s">
        <v>24</v>
      </c>
      <c r="C55" s="79">
        <f>+D7/O55*100000</f>
        <v>76.5431427353152</v>
      </c>
      <c r="N55" s="13">
        <v>8635689</v>
      </c>
      <c r="O55" s="13">
        <v>8642185</v>
      </c>
    </row>
    <row r="56" spans="2:15" ht="15" customHeight="1" thickBot="1" x14ac:dyDescent="0.25">
      <c r="B56" s="38" t="s">
        <v>25</v>
      </c>
      <c r="C56" s="79">
        <f t="shared" ref="C56:C72" si="1">+D8/O56*100000</f>
        <v>65.824147735626696</v>
      </c>
      <c r="N56" s="13">
        <v>1329391</v>
      </c>
      <c r="O56" s="13">
        <v>1326261</v>
      </c>
    </row>
    <row r="57" spans="2:15" ht="15" customHeight="1" thickBot="1" x14ac:dyDescent="0.25">
      <c r="B57" s="38" t="s">
        <v>58</v>
      </c>
      <c r="C57" s="79">
        <f t="shared" si="1"/>
        <v>73.434065499628389</v>
      </c>
      <c r="N57" s="13">
        <v>1018784</v>
      </c>
      <c r="O57" s="13">
        <v>1011792</v>
      </c>
    </row>
    <row r="58" spans="2:15" ht="15" customHeight="1" thickBot="1" x14ac:dyDescent="0.25">
      <c r="B58" s="38" t="s">
        <v>19</v>
      </c>
      <c r="C58" s="79">
        <f t="shared" si="1"/>
        <v>115.17398005810701</v>
      </c>
      <c r="N58" s="13">
        <v>1171543</v>
      </c>
      <c r="O58" s="13">
        <v>1173008</v>
      </c>
    </row>
    <row r="59" spans="2:15" ht="15" customHeight="1" thickBot="1" x14ac:dyDescent="0.25">
      <c r="B59" s="38" t="s">
        <v>0</v>
      </c>
      <c r="C59" s="79">
        <f t="shared" si="1"/>
        <v>127.15468047036647</v>
      </c>
      <c r="N59" s="13">
        <v>2175952</v>
      </c>
      <c r="O59" s="13">
        <v>2172944</v>
      </c>
    </row>
    <row r="60" spans="2:15" ht="15" customHeight="1" thickBot="1" x14ac:dyDescent="0.25">
      <c r="B60" s="38" t="s">
        <v>1</v>
      </c>
      <c r="C60" s="79">
        <f t="shared" si="1"/>
        <v>95.636151491769994</v>
      </c>
      <c r="N60" s="13">
        <v>582905</v>
      </c>
      <c r="O60" s="13">
        <v>584507</v>
      </c>
    </row>
    <row r="61" spans="2:15" ht="15" customHeight="1" thickBot="1" x14ac:dyDescent="0.25">
      <c r="B61" s="38" t="s">
        <v>27</v>
      </c>
      <c r="C61" s="79">
        <f t="shared" si="1"/>
        <v>68.355223929447675</v>
      </c>
      <c r="N61" s="13">
        <v>2394918</v>
      </c>
      <c r="O61" s="13">
        <v>2383139</v>
      </c>
    </row>
    <row r="62" spans="2:15" ht="15" customHeight="1" thickBot="1" x14ac:dyDescent="0.25">
      <c r="B62" s="38" t="s">
        <v>21</v>
      </c>
      <c r="C62" s="79">
        <f t="shared" si="1"/>
        <v>73.576695898928648</v>
      </c>
      <c r="N62" s="13">
        <v>2045221</v>
      </c>
      <c r="O62" s="13">
        <v>2049562</v>
      </c>
    </row>
    <row r="63" spans="2:15" ht="15" customHeight="1" thickBot="1" x14ac:dyDescent="0.25">
      <c r="B63" s="38" t="s">
        <v>12</v>
      </c>
      <c r="C63" s="79">
        <f t="shared" si="1"/>
        <v>121.05580030919594</v>
      </c>
      <c r="N63" s="13">
        <v>7780479</v>
      </c>
      <c r="O63" s="13">
        <v>7763362</v>
      </c>
    </row>
    <row r="64" spans="2:15" ht="15" customHeight="1" thickBot="1" x14ac:dyDescent="0.25">
      <c r="B64" s="38" t="s">
        <v>122</v>
      </c>
      <c r="C64" s="79">
        <f t="shared" si="1"/>
        <v>122.21888766182339</v>
      </c>
      <c r="N64" s="13">
        <v>5057353</v>
      </c>
      <c r="O64" s="13">
        <v>5058138</v>
      </c>
    </row>
    <row r="65" spans="2:15" ht="15" customHeight="1" thickBot="1" x14ac:dyDescent="0.25">
      <c r="B65" s="38" t="s">
        <v>8</v>
      </c>
      <c r="C65" s="79">
        <f t="shared" si="1"/>
        <v>42.284056362381911</v>
      </c>
      <c r="N65" s="13">
        <v>1063987</v>
      </c>
      <c r="O65" s="13">
        <v>1059501</v>
      </c>
    </row>
    <row r="66" spans="2:15" ht="15" customHeight="1" thickBot="1" x14ac:dyDescent="0.25">
      <c r="B66" s="38" t="s">
        <v>2</v>
      </c>
      <c r="C66" s="79">
        <f t="shared" si="1"/>
        <v>61.840487156135175</v>
      </c>
      <c r="N66" s="13">
        <v>2701819</v>
      </c>
      <c r="O66" s="13">
        <v>2695645</v>
      </c>
    </row>
    <row r="67" spans="2:15" ht="15" customHeight="1" thickBot="1" x14ac:dyDescent="0.25">
      <c r="B67" s="38" t="s">
        <v>59</v>
      </c>
      <c r="C67" s="79">
        <f t="shared" si="1"/>
        <v>59.825949294434473</v>
      </c>
      <c r="N67" s="13">
        <v>6779888</v>
      </c>
      <c r="O67" s="13">
        <v>6751251</v>
      </c>
    </row>
    <row r="68" spans="2:15" ht="15" thickBot="1" x14ac:dyDescent="0.25">
      <c r="B68" s="38" t="s">
        <v>60</v>
      </c>
      <c r="C68" s="79">
        <f t="shared" si="1"/>
        <v>147.44949904049165</v>
      </c>
      <c r="N68" s="13">
        <v>1511251</v>
      </c>
      <c r="O68" s="13">
        <v>1518486</v>
      </c>
    </row>
    <row r="69" spans="2:15" ht="15" thickBot="1" x14ac:dyDescent="0.25">
      <c r="B69" s="38" t="s">
        <v>61</v>
      </c>
      <c r="C69" s="79">
        <f t="shared" si="1"/>
        <v>37.337291791691165</v>
      </c>
      <c r="N69" s="13">
        <v>661197</v>
      </c>
      <c r="O69" s="13">
        <v>661537</v>
      </c>
    </row>
    <row r="70" spans="2:15" ht="15" thickBot="1" x14ac:dyDescent="0.25">
      <c r="B70" s="38" t="s">
        <v>23</v>
      </c>
      <c r="C70" s="79">
        <f t="shared" si="1"/>
        <v>38.97934636649709</v>
      </c>
      <c r="N70" s="13">
        <v>2220504</v>
      </c>
      <c r="O70" s="13">
        <v>2213993</v>
      </c>
    </row>
    <row r="71" spans="2:15" ht="20.25" customHeight="1" thickBot="1" x14ac:dyDescent="0.25">
      <c r="B71" s="38" t="s">
        <v>3</v>
      </c>
      <c r="C71" s="79">
        <f t="shared" si="1"/>
        <v>73.484346270747608</v>
      </c>
      <c r="N71" s="13">
        <v>319914</v>
      </c>
      <c r="O71" s="13">
        <v>319796</v>
      </c>
    </row>
    <row r="72" spans="2:15" ht="15" customHeight="1" thickBot="1" x14ac:dyDescent="0.25">
      <c r="B72" s="39" t="s">
        <v>9</v>
      </c>
      <c r="C72" s="80">
        <f t="shared" si="1"/>
        <v>87.282698338108631</v>
      </c>
      <c r="N72" s="13">
        <v>47450795</v>
      </c>
      <c r="O72" s="13">
        <v>47385107</v>
      </c>
    </row>
    <row r="73" spans="2:15" ht="15" customHeight="1" thickBot="1" x14ac:dyDescent="0.25">
      <c r="C73" s="79"/>
      <c r="D73" s="79"/>
      <c r="E73" s="79"/>
      <c r="F73" s="79"/>
      <c r="G73" s="79"/>
    </row>
    <row r="74" spans="2:15" ht="15" customHeight="1" thickBot="1" x14ac:dyDescent="0.25">
      <c r="C74" s="79"/>
      <c r="D74" s="79"/>
      <c r="E74" s="79"/>
      <c r="F74" s="79"/>
      <c r="G74" s="79"/>
    </row>
    <row r="75" spans="2:15" ht="15" customHeight="1" x14ac:dyDescent="0.2"/>
    <row r="76" spans="2:15" ht="15" customHeight="1" x14ac:dyDescent="0.2"/>
    <row r="77" spans="2:15" ht="15" customHeight="1" x14ac:dyDescent="0.2"/>
    <row r="78" spans="2:15" ht="15" customHeight="1" x14ac:dyDescent="0.2"/>
    <row r="79" spans="2:15" ht="15" customHeight="1" x14ac:dyDescent="0.2"/>
    <row r="80" spans="2:15" ht="15" customHeight="1" x14ac:dyDescent="0.2"/>
    <row r="81" ht="15" customHeight="1" x14ac:dyDescent="0.2"/>
    <row r="82" ht="15" customHeight="1" x14ac:dyDescent="0.2"/>
    <row r="83" ht="15" customHeight="1" x14ac:dyDescent="0.2"/>
    <row r="84" ht="15" customHeight="1" x14ac:dyDescent="0.2"/>
    <row r="85" ht="15" customHeight="1" x14ac:dyDescent="0.2"/>
    <row r="86" ht="15" customHeight="1" x14ac:dyDescent="0.2"/>
    <row r="87" ht="15" customHeight="1" x14ac:dyDescent="0.2"/>
    <row r="88" ht="15" customHeight="1" x14ac:dyDescent="0.2"/>
    <row r="89" ht="15" customHeight="1" x14ac:dyDescent="0.2"/>
  </sheetData>
  <mergeCells count="1">
    <mergeCell ref="B26:F26"/>
  </mergeCells>
  <pageMargins left="0.7" right="0.7" top="0.75" bottom="0.75" header="0.3" footer="0.3"/>
  <pageSetup paperSize="9" orientation="landscape" verticalDpi="0"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Hoja24"/>
  <dimension ref="A2:V76"/>
  <sheetViews>
    <sheetView workbookViewId="0"/>
  </sheetViews>
  <sheetFormatPr baseColWidth="10" defaultRowHeight="12.75" x14ac:dyDescent="0.2"/>
  <cols>
    <col min="1" max="1" width="11.42578125" style="63"/>
    <col min="2" max="2" width="32.85546875" style="63" bestFit="1" customWidth="1"/>
    <col min="3" max="4" width="13.140625" style="63" customWidth="1"/>
    <col min="5" max="12" width="12.28515625" style="63" customWidth="1"/>
    <col min="13" max="13" width="11.5703125" style="63" customWidth="1"/>
    <col min="14" max="14" width="0.140625" style="63" customWidth="1"/>
    <col min="15" max="15" width="9.28515625" style="63" hidden="1" customWidth="1"/>
    <col min="16" max="16" width="14.5703125" style="63" customWidth="1"/>
    <col min="17" max="49" width="12.28515625" style="63" customWidth="1"/>
    <col min="50" max="16384" width="11.42578125" style="63"/>
  </cols>
  <sheetData>
    <row r="2" spans="1:6" ht="40.5" customHeight="1" x14ac:dyDescent="0.2">
      <c r="B2" s="11"/>
      <c r="C2" s="35"/>
    </row>
    <row r="3" spans="1:6" ht="27.95" customHeight="1" x14ac:dyDescent="0.2">
      <c r="A3" s="13"/>
      <c r="B3" s="37"/>
      <c r="C3" s="35"/>
      <c r="D3" s="13"/>
      <c r="E3" s="13"/>
      <c r="F3" s="13"/>
    </row>
    <row r="4" spans="1:6" ht="15" x14ac:dyDescent="0.2">
      <c r="A4" s="13"/>
      <c r="B4" s="37"/>
      <c r="C4" s="35"/>
      <c r="D4" s="13"/>
      <c r="E4" s="13"/>
      <c r="F4" s="13"/>
    </row>
    <row r="5" spans="1:6" x14ac:dyDescent="0.2">
      <c r="A5" s="13"/>
      <c r="B5" s="13"/>
      <c r="C5" s="13"/>
      <c r="D5" s="13"/>
      <c r="E5" s="13"/>
      <c r="F5" s="13"/>
    </row>
    <row r="6" spans="1:6" ht="39" customHeight="1" x14ac:dyDescent="0.2">
      <c r="A6" s="13"/>
      <c r="B6" s="13"/>
      <c r="C6" s="22">
        <v>2020</v>
      </c>
      <c r="D6" s="22">
        <v>2021</v>
      </c>
    </row>
    <row r="7" spans="1:6" ht="17.100000000000001" customHeight="1" thickBot="1" x14ac:dyDescent="0.25">
      <c r="A7" s="13"/>
      <c r="B7" s="38" t="s">
        <v>24</v>
      </c>
      <c r="C7" s="24">
        <v>1349</v>
      </c>
      <c r="D7" s="24">
        <v>1886</v>
      </c>
    </row>
    <row r="8" spans="1:6" ht="17.100000000000001" customHeight="1" thickBot="1" x14ac:dyDescent="0.25">
      <c r="A8" s="13"/>
      <c r="B8" s="38" t="s">
        <v>25</v>
      </c>
      <c r="C8" s="24">
        <v>152</v>
      </c>
      <c r="D8" s="24">
        <v>264</v>
      </c>
    </row>
    <row r="9" spans="1:6" ht="17.100000000000001" customHeight="1" thickBot="1" x14ac:dyDescent="0.25">
      <c r="A9" s="13"/>
      <c r="B9" s="38" t="s">
        <v>58</v>
      </c>
      <c r="C9" s="24">
        <v>108</v>
      </c>
      <c r="D9" s="24">
        <v>131</v>
      </c>
    </row>
    <row r="10" spans="1:6" ht="17.100000000000001" customHeight="1" thickBot="1" x14ac:dyDescent="0.25">
      <c r="A10" s="13"/>
      <c r="B10" s="38" t="s">
        <v>19</v>
      </c>
      <c r="C10" s="24">
        <v>138</v>
      </c>
      <c r="D10" s="24">
        <v>158</v>
      </c>
    </row>
    <row r="11" spans="1:6" ht="17.100000000000001" customHeight="1" thickBot="1" x14ac:dyDescent="0.25">
      <c r="A11" s="13"/>
      <c r="B11" s="38" t="s">
        <v>0</v>
      </c>
      <c r="C11" s="24">
        <v>382</v>
      </c>
      <c r="D11" s="24">
        <v>500</v>
      </c>
    </row>
    <row r="12" spans="1:6" ht="17.100000000000001" customHeight="1" thickBot="1" x14ac:dyDescent="0.25">
      <c r="A12" s="13"/>
      <c r="B12" s="38" t="s">
        <v>1</v>
      </c>
      <c r="C12" s="24">
        <v>77</v>
      </c>
      <c r="D12" s="24">
        <v>125</v>
      </c>
    </row>
    <row r="13" spans="1:6" ht="17.100000000000001" customHeight="1" thickBot="1" x14ac:dyDescent="0.25">
      <c r="A13" s="13"/>
      <c r="B13" s="38" t="s">
        <v>26</v>
      </c>
      <c r="C13" s="24">
        <v>253</v>
      </c>
      <c r="D13" s="24">
        <v>394</v>
      </c>
    </row>
    <row r="14" spans="1:6" ht="17.100000000000001" customHeight="1" thickBot="1" x14ac:dyDescent="0.25">
      <c r="A14" s="13"/>
      <c r="B14" s="38" t="s">
        <v>21</v>
      </c>
      <c r="C14" s="24">
        <v>249</v>
      </c>
      <c r="D14" s="24">
        <v>516</v>
      </c>
    </row>
    <row r="15" spans="1:6" ht="17.100000000000001" customHeight="1" thickBot="1" x14ac:dyDescent="0.25">
      <c r="A15" s="13"/>
      <c r="B15" s="38" t="s">
        <v>12</v>
      </c>
      <c r="C15" s="24">
        <v>1069</v>
      </c>
      <c r="D15" s="24">
        <v>1766</v>
      </c>
    </row>
    <row r="16" spans="1:6" ht="17.100000000000001" customHeight="1" thickBot="1" x14ac:dyDescent="0.25">
      <c r="A16" s="13"/>
      <c r="B16" s="38" t="s">
        <v>20</v>
      </c>
      <c r="C16" s="24">
        <v>1620</v>
      </c>
      <c r="D16" s="24">
        <v>2192</v>
      </c>
    </row>
    <row r="17" spans="1:4" ht="17.100000000000001" customHeight="1" thickBot="1" x14ac:dyDescent="0.25">
      <c r="A17" s="13"/>
      <c r="B17" s="38" t="s">
        <v>8</v>
      </c>
      <c r="C17" s="24">
        <v>81</v>
      </c>
      <c r="D17" s="24">
        <v>104</v>
      </c>
    </row>
    <row r="18" spans="1:4" ht="17.100000000000001" customHeight="1" thickBot="1" x14ac:dyDescent="0.25">
      <c r="A18" s="13"/>
      <c r="B18" s="38" t="s">
        <v>2</v>
      </c>
      <c r="C18" s="24">
        <v>206</v>
      </c>
      <c r="D18" s="24">
        <v>336</v>
      </c>
    </row>
    <row r="19" spans="1:4" ht="17.100000000000001" customHeight="1" thickBot="1" x14ac:dyDescent="0.25">
      <c r="A19" s="13"/>
      <c r="B19" s="38" t="s">
        <v>59</v>
      </c>
      <c r="C19" s="24">
        <v>377</v>
      </c>
      <c r="D19" s="24">
        <v>541</v>
      </c>
    </row>
    <row r="20" spans="1:4" ht="17.100000000000001" customHeight="1" thickBot="1" x14ac:dyDescent="0.25">
      <c r="A20" s="13"/>
      <c r="B20" s="38" t="s">
        <v>60</v>
      </c>
      <c r="C20" s="24">
        <v>692</v>
      </c>
      <c r="D20" s="24">
        <v>929</v>
      </c>
    </row>
    <row r="21" spans="1:4" ht="17.100000000000001" customHeight="1" thickBot="1" x14ac:dyDescent="0.25">
      <c r="A21" s="13"/>
      <c r="B21" s="38" t="s">
        <v>61</v>
      </c>
      <c r="C21" s="24">
        <v>36</v>
      </c>
      <c r="D21" s="24">
        <v>35</v>
      </c>
    </row>
    <row r="22" spans="1:4" ht="17.100000000000001" customHeight="1" thickBot="1" x14ac:dyDescent="0.25">
      <c r="A22" s="13"/>
      <c r="B22" s="38" t="s">
        <v>23</v>
      </c>
      <c r="C22" s="24">
        <v>76</v>
      </c>
      <c r="D22" s="24">
        <v>169</v>
      </c>
    </row>
    <row r="23" spans="1:4" ht="17.100000000000001" customHeight="1" thickBot="1" x14ac:dyDescent="0.25">
      <c r="A23" s="13"/>
      <c r="B23" s="38" t="s">
        <v>3</v>
      </c>
      <c r="C23" s="24">
        <v>50</v>
      </c>
      <c r="D23" s="24">
        <v>57</v>
      </c>
    </row>
    <row r="24" spans="1:4" ht="17.100000000000001" customHeight="1" thickBot="1" x14ac:dyDescent="0.25">
      <c r="A24" s="13"/>
      <c r="B24" s="39" t="s">
        <v>9</v>
      </c>
      <c r="C24" s="40">
        <f t="shared" ref="C24:D24" si="0">SUM(C7:C23)</f>
        <v>6915</v>
      </c>
      <c r="D24" s="40">
        <f t="shared" si="0"/>
        <v>10103</v>
      </c>
    </row>
    <row r="25" spans="1:4" ht="15" customHeight="1" x14ac:dyDescent="0.2"/>
    <row r="26" spans="1:4" ht="15" customHeight="1" x14ac:dyDescent="0.2"/>
    <row r="27" spans="1:4" ht="15" customHeight="1" x14ac:dyDescent="0.2">
      <c r="B27" s="41"/>
      <c r="C27" s="46"/>
      <c r="D27" s="46"/>
    </row>
    <row r="28" spans="1:4" ht="15" customHeight="1" x14ac:dyDescent="0.2">
      <c r="B28" s="37"/>
      <c r="C28" s="13"/>
      <c r="D28" s="13"/>
    </row>
    <row r="29" spans="1:4" ht="15" customHeight="1" x14ac:dyDescent="0.2"/>
    <row r="30" spans="1:4" ht="39" customHeight="1" x14ac:dyDescent="0.2">
      <c r="B30" s="13"/>
      <c r="C30" s="23" t="s">
        <v>131</v>
      </c>
    </row>
    <row r="31" spans="1:4" ht="17.100000000000001" customHeight="1" thickBot="1" x14ac:dyDescent="0.25">
      <c r="B31" s="38" t="s">
        <v>24</v>
      </c>
      <c r="C31" s="21">
        <f>+(D7-C7)/C7</f>
        <v>0.39807264640474427</v>
      </c>
    </row>
    <row r="32" spans="1:4" ht="17.100000000000001" customHeight="1" thickBot="1" x14ac:dyDescent="0.25">
      <c r="B32" s="38" t="s">
        <v>25</v>
      </c>
      <c r="C32" s="21">
        <f t="shared" ref="C32:C48" si="1">+(D8-C8)/C8</f>
        <v>0.73684210526315785</v>
      </c>
    </row>
    <row r="33" spans="2:3" ht="17.100000000000001" customHeight="1" thickBot="1" x14ac:dyDescent="0.25">
      <c r="B33" s="38" t="s">
        <v>58</v>
      </c>
      <c r="C33" s="21">
        <f t="shared" si="1"/>
        <v>0.21296296296296297</v>
      </c>
    </row>
    <row r="34" spans="2:3" ht="17.100000000000001" customHeight="1" thickBot="1" x14ac:dyDescent="0.25">
      <c r="B34" s="38" t="s">
        <v>19</v>
      </c>
      <c r="C34" s="21">
        <f t="shared" si="1"/>
        <v>0.14492753623188406</v>
      </c>
    </row>
    <row r="35" spans="2:3" ht="17.100000000000001" customHeight="1" thickBot="1" x14ac:dyDescent="0.25">
      <c r="B35" s="38" t="s">
        <v>0</v>
      </c>
      <c r="C35" s="21">
        <f t="shared" si="1"/>
        <v>0.30890052356020942</v>
      </c>
    </row>
    <row r="36" spans="2:3" ht="17.100000000000001" customHeight="1" thickBot="1" x14ac:dyDescent="0.25">
      <c r="B36" s="38" t="s">
        <v>1</v>
      </c>
      <c r="C36" s="21">
        <f t="shared" si="1"/>
        <v>0.62337662337662336</v>
      </c>
    </row>
    <row r="37" spans="2:3" ht="17.100000000000001" customHeight="1" thickBot="1" x14ac:dyDescent="0.25">
      <c r="B37" s="38" t="s">
        <v>26</v>
      </c>
      <c r="C37" s="21">
        <f t="shared" si="1"/>
        <v>0.55731225296442688</v>
      </c>
    </row>
    <row r="38" spans="2:3" ht="17.100000000000001" customHeight="1" thickBot="1" x14ac:dyDescent="0.25">
      <c r="B38" s="38" t="s">
        <v>21</v>
      </c>
      <c r="C38" s="21">
        <f t="shared" si="1"/>
        <v>1.072289156626506</v>
      </c>
    </row>
    <row r="39" spans="2:3" ht="17.100000000000001" customHeight="1" thickBot="1" x14ac:dyDescent="0.25">
      <c r="B39" s="38" t="s">
        <v>12</v>
      </c>
      <c r="C39" s="21">
        <f t="shared" si="1"/>
        <v>0.65201122544434054</v>
      </c>
    </row>
    <row r="40" spans="2:3" ht="17.100000000000001" customHeight="1" thickBot="1" x14ac:dyDescent="0.25">
      <c r="B40" s="38" t="s">
        <v>20</v>
      </c>
      <c r="C40" s="21">
        <f t="shared" si="1"/>
        <v>0.35308641975308641</v>
      </c>
    </row>
    <row r="41" spans="2:3" ht="17.100000000000001" customHeight="1" thickBot="1" x14ac:dyDescent="0.25">
      <c r="B41" s="38" t="s">
        <v>8</v>
      </c>
      <c r="C41" s="21">
        <f t="shared" si="1"/>
        <v>0.2839506172839506</v>
      </c>
    </row>
    <row r="42" spans="2:3" ht="17.100000000000001" customHeight="1" thickBot="1" x14ac:dyDescent="0.25">
      <c r="B42" s="38" t="s">
        <v>2</v>
      </c>
      <c r="C42" s="21">
        <f t="shared" si="1"/>
        <v>0.6310679611650486</v>
      </c>
    </row>
    <row r="43" spans="2:3" ht="17.100000000000001" customHeight="1" thickBot="1" x14ac:dyDescent="0.25">
      <c r="B43" s="38" t="s">
        <v>59</v>
      </c>
      <c r="C43" s="21">
        <f t="shared" si="1"/>
        <v>0.43501326259946949</v>
      </c>
    </row>
    <row r="44" spans="2:3" ht="17.100000000000001" customHeight="1" thickBot="1" x14ac:dyDescent="0.25">
      <c r="B44" s="38" t="s">
        <v>60</v>
      </c>
      <c r="C44" s="21">
        <f t="shared" si="1"/>
        <v>0.34248554913294799</v>
      </c>
    </row>
    <row r="45" spans="2:3" ht="17.100000000000001" customHeight="1" thickBot="1" x14ac:dyDescent="0.25">
      <c r="B45" s="38" t="s">
        <v>61</v>
      </c>
      <c r="C45" s="21">
        <f t="shared" si="1"/>
        <v>-2.7777777777777776E-2</v>
      </c>
    </row>
    <row r="46" spans="2:3" ht="17.100000000000001" customHeight="1" thickBot="1" x14ac:dyDescent="0.25">
      <c r="B46" s="38" t="s">
        <v>23</v>
      </c>
      <c r="C46" s="21">
        <f t="shared" si="1"/>
        <v>1.2236842105263157</v>
      </c>
    </row>
    <row r="47" spans="2:3" ht="17.100000000000001" customHeight="1" thickBot="1" x14ac:dyDescent="0.25">
      <c r="B47" s="38" t="s">
        <v>3</v>
      </c>
      <c r="C47" s="21">
        <f t="shared" si="1"/>
        <v>0.14000000000000001</v>
      </c>
    </row>
    <row r="48" spans="2:3" ht="17.100000000000001" customHeight="1" thickBot="1" x14ac:dyDescent="0.25">
      <c r="B48" s="39" t="s">
        <v>9</v>
      </c>
      <c r="C48" s="47">
        <f t="shared" si="1"/>
        <v>0.46102675343456256</v>
      </c>
    </row>
    <row r="51" spans="1:22" x14ac:dyDescent="0.2">
      <c r="A51" s="13"/>
      <c r="B51" s="13"/>
      <c r="C51" s="13"/>
      <c r="D51" s="13"/>
      <c r="E51" s="13"/>
      <c r="F51" s="13"/>
      <c r="G51" s="13"/>
      <c r="H51" s="13"/>
      <c r="I51" s="13"/>
      <c r="J51" s="13"/>
      <c r="K51" s="13"/>
      <c r="L51" s="13"/>
      <c r="M51" s="13"/>
      <c r="N51" s="13"/>
      <c r="O51" s="13"/>
      <c r="P51" s="13"/>
      <c r="Q51" s="13"/>
      <c r="R51" s="13"/>
      <c r="S51" s="13"/>
      <c r="T51" s="13"/>
      <c r="U51" s="13"/>
      <c r="V51" s="13"/>
    </row>
    <row r="52" spans="1:22" x14ac:dyDescent="0.2">
      <c r="A52" s="13"/>
      <c r="B52" s="13"/>
      <c r="C52" s="13"/>
      <c r="D52" s="13"/>
      <c r="E52" s="13"/>
      <c r="F52" s="13"/>
      <c r="G52" s="13"/>
      <c r="H52" s="13"/>
      <c r="I52" s="13"/>
      <c r="J52" s="13"/>
      <c r="K52" s="13"/>
      <c r="L52" s="13"/>
      <c r="M52" s="13"/>
      <c r="N52" s="13"/>
      <c r="O52" s="13"/>
      <c r="P52" s="13"/>
      <c r="Q52" s="13"/>
      <c r="R52" s="13"/>
      <c r="S52" s="13"/>
      <c r="T52" s="13"/>
      <c r="U52" s="13"/>
      <c r="V52" s="13"/>
    </row>
    <row r="53" spans="1:22" x14ac:dyDescent="0.2">
      <c r="A53" s="13"/>
      <c r="B53" s="13"/>
      <c r="C53" s="13"/>
      <c r="D53" s="13"/>
      <c r="E53" s="13"/>
      <c r="F53" s="13"/>
      <c r="G53" s="13"/>
      <c r="H53" s="13"/>
      <c r="I53" s="13"/>
      <c r="J53" s="13"/>
      <c r="K53" s="13"/>
      <c r="L53" s="13"/>
      <c r="M53" s="13"/>
      <c r="N53" s="13"/>
      <c r="O53" s="13"/>
      <c r="P53" s="13"/>
      <c r="Q53" s="13"/>
      <c r="R53" s="13"/>
      <c r="S53" s="13"/>
      <c r="T53" s="13"/>
      <c r="U53" s="13"/>
      <c r="V53" s="13"/>
    </row>
    <row r="54" spans="1:22" ht="39" customHeight="1" x14ac:dyDescent="0.2">
      <c r="A54" s="13"/>
      <c r="B54" s="13"/>
      <c r="C54" s="22">
        <v>2021</v>
      </c>
      <c r="D54" s="13"/>
      <c r="E54" s="13"/>
      <c r="F54" s="13"/>
      <c r="G54" s="13"/>
      <c r="H54" s="13"/>
      <c r="I54" s="13"/>
      <c r="J54" s="13"/>
      <c r="K54" s="13"/>
      <c r="L54" s="13"/>
      <c r="M54" s="13"/>
      <c r="N54" s="13"/>
      <c r="O54" s="13"/>
      <c r="P54" s="13"/>
      <c r="Q54" s="13"/>
      <c r="R54" s="13"/>
      <c r="S54" s="13"/>
      <c r="T54" s="13"/>
      <c r="U54" s="13"/>
    </row>
    <row r="55" spans="1:22" ht="15" thickBot="1" x14ac:dyDescent="0.25">
      <c r="A55" s="13"/>
      <c r="B55" s="38" t="s">
        <v>24</v>
      </c>
      <c r="C55" s="79">
        <f>+D7/O55*100000</f>
        <v>21.823184761724029</v>
      </c>
      <c r="D55" s="13"/>
      <c r="E55" s="13"/>
      <c r="F55" s="13"/>
      <c r="G55" s="13"/>
      <c r="H55" s="13"/>
      <c r="I55" s="13"/>
      <c r="J55" s="13"/>
      <c r="K55" s="13"/>
      <c r="L55" s="13"/>
      <c r="M55" s="13"/>
      <c r="N55" s="13">
        <v>8635689</v>
      </c>
      <c r="O55" s="82">
        <v>8642185</v>
      </c>
      <c r="P55" s="13"/>
      <c r="Q55" s="13"/>
      <c r="R55" s="13"/>
      <c r="S55" s="13"/>
      <c r="T55" s="13"/>
      <c r="U55" s="13"/>
    </row>
    <row r="56" spans="1:22" ht="15" thickBot="1" x14ac:dyDescent="0.25">
      <c r="A56" s="13"/>
      <c r="B56" s="38" t="s">
        <v>25</v>
      </c>
      <c r="C56" s="79">
        <f t="shared" ref="C56:C72" si="2">+D8/O56*100000</f>
        <v>19.905584194966149</v>
      </c>
      <c r="D56" s="13"/>
      <c r="E56" s="13"/>
      <c r="F56" s="13"/>
      <c r="G56" s="13"/>
      <c r="H56" s="13"/>
      <c r="I56" s="13"/>
      <c r="J56" s="13"/>
      <c r="K56" s="13"/>
      <c r="L56" s="13"/>
      <c r="M56" s="13"/>
      <c r="N56" s="13">
        <v>1329391</v>
      </c>
      <c r="O56" s="82">
        <v>1326261</v>
      </c>
      <c r="P56" s="13"/>
      <c r="Q56" s="13"/>
      <c r="R56" s="13"/>
      <c r="S56" s="13"/>
      <c r="T56" s="13"/>
      <c r="U56" s="13"/>
    </row>
    <row r="57" spans="1:22" ht="15" thickBot="1" x14ac:dyDescent="0.25">
      <c r="A57" s="13"/>
      <c r="B57" s="38" t="s">
        <v>58</v>
      </c>
      <c r="C57" s="79">
        <f t="shared" si="2"/>
        <v>12.947325141926402</v>
      </c>
      <c r="D57" s="13"/>
      <c r="E57" s="13"/>
      <c r="F57" s="13"/>
      <c r="G57" s="13"/>
      <c r="H57" s="13"/>
      <c r="I57" s="13"/>
      <c r="J57" s="13"/>
      <c r="K57" s="13"/>
      <c r="L57" s="13"/>
      <c r="M57" s="13"/>
      <c r="N57" s="13">
        <v>1018784</v>
      </c>
      <c r="O57" s="82">
        <v>1011792</v>
      </c>
      <c r="P57" s="13"/>
      <c r="Q57" s="13"/>
      <c r="R57" s="13"/>
      <c r="S57" s="13"/>
      <c r="T57" s="13"/>
      <c r="U57" s="13"/>
    </row>
    <row r="58" spans="1:22" ht="15" thickBot="1" x14ac:dyDescent="0.25">
      <c r="A58" s="13"/>
      <c r="B58" s="38" t="s">
        <v>19</v>
      </c>
      <c r="C58" s="79">
        <f t="shared" si="2"/>
        <v>13.469643855796381</v>
      </c>
      <c r="D58" s="13"/>
      <c r="E58" s="13"/>
      <c r="F58" s="13"/>
      <c r="G58" s="13"/>
      <c r="H58" s="13"/>
      <c r="I58" s="13"/>
      <c r="J58" s="13"/>
      <c r="K58" s="13"/>
      <c r="L58" s="13"/>
      <c r="M58" s="13"/>
      <c r="N58" s="13">
        <v>1171543</v>
      </c>
      <c r="O58" s="82">
        <v>1173008</v>
      </c>
      <c r="P58" s="13"/>
      <c r="Q58" s="13"/>
      <c r="R58" s="13"/>
      <c r="S58" s="13"/>
      <c r="T58" s="13"/>
      <c r="U58" s="13"/>
    </row>
    <row r="59" spans="1:22" ht="15" thickBot="1" x14ac:dyDescent="0.25">
      <c r="A59" s="13"/>
      <c r="B59" s="38" t="s">
        <v>0</v>
      </c>
      <c r="C59" s="79">
        <f t="shared" si="2"/>
        <v>23.010257052183583</v>
      </c>
      <c r="D59" s="13"/>
      <c r="E59" s="13"/>
      <c r="F59" s="13"/>
      <c r="G59" s="13"/>
      <c r="H59" s="13"/>
      <c r="I59" s="13"/>
      <c r="J59" s="13"/>
      <c r="K59" s="13"/>
      <c r="L59" s="13"/>
      <c r="M59" s="13"/>
      <c r="N59" s="13">
        <v>2175952</v>
      </c>
      <c r="O59" s="82">
        <v>2172944</v>
      </c>
      <c r="P59" s="13"/>
      <c r="Q59" s="13"/>
      <c r="R59" s="13"/>
      <c r="S59" s="13"/>
      <c r="T59" s="13"/>
      <c r="U59" s="13"/>
    </row>
    <row r="60" spans="1:22" ht="15" thickBot="1" x14ac:dyDescent="0.25">
      <c r="A60" s="13"/>
      <c r="B60" s="38" t="s">
        <v>1</v>
      </c>
      <c r="C60" s="79">
        <f t="shared" si="2"/>
        <v>21.385543714617619</v>
      </c>
      <c r="D60" s="13"/>
      <c r="E60" s="13"/>
      <c r="F60" s="13"/>
      <c r="G60" s="13"/>
      <c r="H60" s="13"/>
      <c r="I60" s="13"/>
      <c r="J60" s="13"/>
      <c r="K60" s="13"/>
      <c r="L60" s="13"/>
      <c r="M60" s="13"/>
      <c r="N60" s="13">
        <v>582905</v>
      </c>
      <c r="O60" s="82">
        <v>584507</v>
      </c>
      <c r="P60" s="13"/>
      <c r="Q60" s="13"/>
      <c r="R60" s="13"/>
      <c r="S60" s="13"/>
      <c r="T60" s="13"/>
      <c r="U60" s="13"/>
    </row>
    <row r="61" spans="1:22" ht="15" thickBot="1" x14ac:dyDescent="0.25">
      <c r="A61" s="13"/>
      <c r="B61" s="38" t="s">
        <v>27</v>
      </c>
      <c r="C61" s="79">
        <f t="shared" si="2"/>
        <v>16.532816591898332</v>
      </c>
      <c r="D61" s="13"/>
      <c r="E61" s="13"/>
      <c r="F61" s="13"/>
      <c r="G61" s="13"/>
      <c r="H61" s="13"/>
      <c r="I61" s="13"/>
      <c r="J61" s="13"/>
      <c r="K61" s="13"/>
      <c r="L61" s="13"/>
      <c r="M61" s="13"/>
      <c r="N61" s="13">
        <v>2394918</v>
      </c>
      <c r="O61" s="82">
        <v>2383139</v>
      </c>
      <c r="P61" s="13"/>
      <c r="Q61" s="13"/>
      <c r="R61" s="13"/>
      <c r="S61" s="13"/>
      <c r="T61" s="13"/>
      <c r="U61" s="13"/>
    </row>
    <row r="62" spans="1:22" ht="15" thickBot="1" x14ac:dyDescent="0.25">
      <c r="A62" s="13"/>
      <c r="B62" s="38" t="s">
        <v>21</v>
      </c>
      <c r="C62" s="79">
        <f t="shared" si="2"/>
        <v>25.176110798307153</v>
      </c>
      <c r="D62" s="13"/>
      <c r="E62" s="13"/>
      <c r="F62" s="13"/>
      <c r="G62" s="13"/>
      <c r="H62" s="13"/>
      <c r="I62" s="13"/>
      <c r="J62" s="13"/>
      <c r="K62" s="13"/>
      <c r="L62" s="13"/>
      <c r="M62" s="13"/>
      <c r="N62" s="13">
        <v>2045221</v>
      </c>
      <c r="O62" s="82">
        <v>2049562</v>
      </c>
      <c r="P62" s="13"/>
      <c r="Q62" s="13"/>
      <c r="R62" s="13"/>
      <c r="S62" s="13"/>
      <c r="T62" s="13"/>
      <c r="U62" s="13"/>
    </row>
    <row r="63" spans="1:22" ht="15" thickBot="1" x14ac:dyDescent="0.25">
      <c r="A63" s="13"/>
      <c r="B63" s="38" t="s">
        <v>12</v>
      </c>
      <c r="C63" s="79">
        <f t="shared" si="2"/>
        <v>22.747876499897853</v>
      </c>
      <c r="D63" s="13"/>
      <c r="E63" s="13"/>
      <c r="F63" s="13"/>
      <c r="G63" s="13"/>
      <c r="H63" s="13"/>
      <c r="I63" s="13"/>
      <c r="J63" s="13"/>
      <c r="K63" s="13"/>
      <c r="L63" s="13"/>
      <c r="M63" s="13"/>
      <c r="N63" s="13">
        <v>7780479</v>
      </c>
      <c r="O63" s="82">
        <v>7763362</v>
      </c>
      <c r="P63" s="13"/>
      <c r="Q63" s="13"/>
      <c r="R63" s="13"/>
      <c r="S63" s="13"/>
      <c r="T63" s="13"/>
      <c r="U63" s="13"/>
    </row>
    <row r="64" spans="1:22" ht="15" thickBot="1" x14ac:dyDescent="0.25">
      <c r="A64" s="13"/>
      <c r="B64" s="38" t="s">
        <v>122</v>
      </c>
      <c r="C64" s="79">
        <f t="shared" si="2"/>
        <v>43.336105104289366</v>
      </c>
      <c r="D64" s="13"/>
      <c r="E64" s="13"/>
      <c r="F64" s="13"/>
      <c r="G64" s="13"/>
      <c r="H64" s="13"/>
      <c r="I64" s="13"/>
      <c r="J64" s="13"/>
      <c r="K64" s="13"/>
      <c r="L64" s="13"/>
      <c r="M64" s="13"/>
      <c r="N64" s="13">
        <v>5057353</v>
      </c>
      <c r="O64" s="82">
        <v>5058138</v>
      </c>
      <c r="P64" s="13"/>
      <c r="Q64" s="13"/>
      <c r="R64" s="13"/>
      <c r="S64" s="13"/>
      <c r="T64" s="13"/>
      <c r="U64" s="13"/>
    </row>
    <row r="65" spans="1:22" ht="15" thickBot="1" x14ac:dyDescent="0.25">
      <c r="A65" s="13"/>
      <c r="B65" s="38" t="s">
        <v>8</v>
      </c>
      <c r="C65" s="79">
        <f t="shared" si="2"/>
        <v>9.815941655552944</v>
      </c>
      <c r="D65" s="13"/>
      <c r="E65" s="13"/>
      <c r="F65" s="13"/>
      <c r="G65" s="13"/>
      <c r="H65" s="13"/>
      <c r="I65" s="13"/>
      <c r="J65" s="13"/>
      <c r="K65" s="13"/>
      <c r="L65" s="13"/>
      <c r="M65" s="13"/>
      <c r="N65" s="13">
        <v>1063987</v>
      </c>
      <c r="O65" s="82">
        <v>1059501</v>
      </c>
      <c r="P65" s="13"/>
      <c r="Q65" s="13"/>
      <c r="R65" s="13"/>
      <c r="S65" s="13"/>
      <c r="T65" s="13"/>
      <c r="U65" s="13"/>
    </row>
    <row r="66" spans="1:22" ht="15" thickBot="1" x14ac:dyDescent="0.25">
      <c r="A66" s="13"/>
      <c r="B66" s="38" t="s">
        <v>2</v>
      </c>
      <c r="C66" s="79">
        <f t="shared" si="2"/>
        <v>12.464549300816687</v>
      </c>
      <c r="D66" s="13"/>
      <c r="E66" s="13"/>
      <c r="F66" s="13"/>
      <c r="G66" s="13"/>
      <c r="H66" s="13"/>
      <c r="I66" s="13"/>
      <c r="J66" s="13"/>
      <c r="K66" s="13"/>
      <c r="L66" s="13"/>
      <c r="M66" s="13"/>
      <c r="N66" s="13">
        <v>2701819</v>
      </c>
      <c r="O66" s="82">
        <v>2695645</v>
      </c>
      <c r="P66" s="13"/>
      <c r="Q66" s="13"/>
      <c r="R66" s="13"/>
      <c r="S66" s="13"/>
      <c r="T66" s="13"/>
      <c r="U66" s="13"/>
    </row>
    <row r="67" spans="1:22" ht="15" thickBot="1" x14ac:dyDescent="0.25">
      <c r="A67" s="13"/>
      <c r="B67" s="38" t="s">
        <v>59</v>
      </c>
      <c r="C67" s="79">
        <f t="shared" si="2"/>
        <v>8.0133296777145446</v>
      </c>
      <c r="D67" s="13"/>
      <c r="E67" s="13"/>
      <c r="F67" s="13"/>
      <c r="G67" s="13"/>
      <c r="H67" s="13"/>
      <c r="I67" s="13"/>
      <c r="J67" s="13"/>
      <c r="K67" s="13"/>
      <c r="L67" s="13"/>
      <c r="M67" s="13"/>
      <c r="N67" s="13">
        <v>6779888</v>
      </c>
      <c r="O67" s="82">
        <v>6751251</v>
      </c>
      <c r="P67" s="13"/>
      <c r="Q67" s="13"/>
      <c r="R67" s="13"/>
      <c r="S67" s="13"/>
      <c r="T67" s="13"/>
      <c r="U67" s="13"/>
    </row>
    <row r="68" spans="1:22" ht="15" thickBot="1" x14ac:dyDescent="0.25">
      <c r="A68" s="13"/>
      <c r="B68" s="38" t="s">
        <v>60</v>
      </c>
      <c r="C68" s="79">
        <f t="shared" si="2"/>
        <v>61.179358914076253</v>
      </c>
      <c r="D68" s="13"/>
      <c r="E68" s="13"/>
      <c r="F68" s="13"/>
      <c r="G68" s="13"/>
      <c r="H68" s="13"/>
      <c r="I68" s="13"/>
      <c r="J68" s="13"/>
      <c r="K68" s="13"/>
      <c r="L68" s="13"/>
      <c r="M68" s="13"/>
      <c r="N68" s="13">
        <v>1511251</v>
      </c>
      <c r="O68" s="82">
        <v>1518486</v>
      </c>
      <c r="P68" s="13"/>
      <c r="Q68" s="13"/>
      <c r="R68" s="13"/>
      <c r="S68" s="13"/>
      <c r="T68" s="13"/>
      <c r="U68" s="13"/>
    </row>
    <row r="69" spans="1:22" ht="15" thickBot="1" x14ac:dyDescent="0.25">
      <c r="A69" s="13"/>
      <c r="B69" s="38" t="s">
        <v>61</v>
      </c>
      <c r="C69" s="79">
        <f t="shared" si="2"/>
        <v>5.2907093631951048</v>
      </c>
      <c r="D69" s="13"/>
      <c r="E69" s="13"/>
      <c r="F69" s="13"/>
      <c r="G69" s="13"/>
      <c r="H69" s="13"/>
      <c r="I69" s="13"/>
      <c r="J69" s="13"/>
      <c r="K69" s="13"/>
      <c r="L69" s="13"/>
      <c r="M69" s="13"/>
      <c r="N69" s="13">
        <v>661197</v>
      </c>
      <c r="O69" s="82">
        <v>661537</v>
      </c>
      <c r="P69" s="13"/>
      <c r="Q69" s="13"/>
      <c r="R69" s="13"/>
      <c r="S69" s="13"/>
      <c r="T69" s="13"/>
      <c r="U69" s="13"/>
    </row>
    <row r="70" spans="1:22" ht="15" thickBot="1" x14ac:dyDescent="0.25">
      <c r="A70" s="13"/>
      <c r="B70" s="38" t="s">
        <v>23</v>
      </c>
      <c r="C70" s="79">
        <f t="shared" si="2"/>
        <v>7.6332671331842503</v>
      </c>
      <c r="D70" s="13"/>
      <c r="E70" s="13"/>
      <c r="F70" s="13"/>
      <c r="G70" s="13"/>
      <c r="H70" s="13"/>
      <c r="I70" s="13"/>
      <c r="J70" s="13"/>
      <c r="K70" s="13"/>
      <c r="L70" s="13"/>
      <c r="M70" s="13"/>
      <c r="N70" s="13">
        <v>2220504</v>
      </c>
      <c r="O70" s="82">
        <v>2213993</v>
      </c>
      <c r="P70" s="13"/>
      <c r="Q70" s="13"/>
      <c r="R70" s="13"/>
      <c r="S70" s="13"/>
      <c r="T70" s="13"/>
      <c r="U70" s="13"/>
    </row>
    <row r="71" spans="1:22" ht="15" thickBot="1" x14ac:dyDescent="0.25">
      <c r="A71" s="13"/>
      <c r="B71" s="38" t="s">
        <v>3</v>
      </c>
      <c r="C71" s="79">
        <f t="shared" si="2"/>
        <v>17.823862712479205</v>
      </c>
      <c r="D71" s="13"/>
      <c r="E71" s="13"/>
      <c r="F71" s="13"/>
      <c r="G71" s="13"/>
      <c r="H71" s="13"/>
      <c r="I71" s="13"/>
      <c r="J71" s="13"/>
      <c r="K71" s="13"/>
      <c r="L71" s="13"/>
      <c r="M71" s="13"/>
      <c r="N71" s="13">
        <v>319914</v>
      </c>
      <c r="O71" s="82">
        <v>319796</v>
      </c>
      <c r="P71" s="13"/>
      <c r="Q71" s="13"/>
      <c r="R71" s="13"/>
      <c r="S71" s="13"/>
      <c r="T71" s="13"/>
      <c r="U71" s="13"/>
    </row>
    <row r="72" spans="1:22" ht="15" thickBot="1" x14ac:dyDescent="0.25">
      <c r="A72" s="13"/>
      <c r="B72" s="39" t="s">
        <v>9</v>
      </c>
      <c r="C72" s="80">
        <f t="shared" si="2"/>
        <v>21.321045027924068</v>
      </c>
      <c r="D72" s="13"/>
      <c r="E72" s="13"/>
      <c r="F72" s="13"/>
      <c r="G72" s="13"/>
      <c r="H72" s="13"/>
      <c r="I72" s="13"/>
      <c r="J72" s="13"/>
      <c r="K72" s="13"/>
      <c r="L72" s="13"/>
      <c r="M72" s="13"/>
      <c r="N72" s="13">
        <v>47450795</v>
      </c>
      <c r="O72" s="82">
        <v>47385107</v>
      </c>
      <c r="P72" s="13"/>
      <c r="Q72" s="13"/>
      <c r="R72" s="13"/>
      <c r="S72" s="13"/>
      <c r="T72" s="13"/>
      <c r="U72" s="13"/>
    </row>
    <row r="73" spans="1:22" ht="13.5" thickBot="1" x14ac:dyDescent="0.25">
      <c r="A73" s="13"/>
      <c r="B73" s="13"/>
      <c r="C73" s="79"/>
      <c r="D73" s="79"/>
      <c r="E73" s="13"/>
      <c r="F73" s="13"/>
      <c r="G73" s="13"/>
      <c r="H73" s="13"/>
      <c r="I73" s="13"/>
      <c r="J73" s="13"/>
      <c r="K73" s="13"/>
      <c r="L73" s="13"/>
      <c r="M73" s="13"/>
      <c r="N73" s="13"/>
      <c r="O73" s="13"/>
      <c r="P73" s="13"/>
      <c r="Q73" s="13"/>
      <c r="R73" s="13"/>
      <c r="S73" s="13"/>
      <c r="T73" s="13"/>
      <c r="U73" s="13"/>
      <c r="V73" s="13"/>
    </row>
    <row r="74" spans="1:22" ht="13.5" thickBot="1" x14ac:dyDescent="0.25">
      <c r="A74" s="13"/>
      <c r="B74" s="13"/>
      <c r="C74" s="79"/>
      <c r="D74" s="79"/>
      <c r="E74" s="13"/>
      <c r="F74" s="13"/>
      <c r="G74" s="13"/>
      <c r="H74" s="13"/>
      <c r="I74" s="13"/>
      <c r="J74" s="13"/>
      <c r="K74" s="13"/>
      <c r="L74" s="13"/>
      <c r="M74" s="13"/>
      <c r="N74" s="13"/>
      <c r="O74" s="13"/>
      <c r="P74" s="13"/>
      <c r="Q74" s="13"/>
      <c r="R74" s="13"/>
      <c r="S74" s="13"/>
      <c r="T74" s="13"/>
      <c r="U74" s="13"/>
      <c r="V74" s="13"/>
    </row>
    <row r="75" spans="1:22" x14ac:dyDescent="0.2">
      <c r="A75" s="13"/>
      <c r="B75" s="13"/>
      <c r="C75" s="13"/>
      <c r="D75" s="13"/>
      <c r="E75" s="13"/>
      <c r="F75" s="13"/>
      <c r="G75" s="13"/>
      <c r="H75" s="13"/>
      <c r="I75" s="13"/>
      <c r="J75" s="13"/>
      <c r="K75" s="13"/>
      <c r="L75" s="13"/>
      <c r="M75" s="13"/>
      <c r="N75" s="13"/>
      <c r="O75" s="13"/>
      <c r="P75" s="13"/>
      <c r="Q75" s="13"/>
      <c r="R75" s="13"/>
      <c r="S75" s="13"/>
      <c r="T75" s="13"/>
      <c r="U75" s="13"/>
      <c r="V75" s="13"/>
    </row>
    <row r="76" spans="1:22" x14ac:dyDescent="0.2">
      <c r="A76" s="13"/>
      <c r="B76" s="13"/>
      <c r="C76" s="13"/>
      <c r="D76" s="13"/>
      <c r="E76" s="13"/>
      <c r="F76" s="13"/>
      <c r="G76" s="13"/>
      <c r="H76" s="13"/>
      <c r="I76" s="13"/>
      <c r="J76" s="13"/>
      <c r="K76" s="13"/>
      <c r="L76" s="13"/>
      <c r="M76" s="13"/>
      <c r="N76" s="13"/>
      <c r="O76" s="13"/>
      <c r="P76" s="13"/>
      <c r="Q76" s="13"/>
      <c r="R76" s="13"/>
      <c r="S76" s="13"/>
      <c r="T76" s="13"/>
      <c r="U76" s="13"/>
      <c r="V76" s="13"/>
    </row>
  </sheetData>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Hoja25"/>
  <dimension ref="A2:AD76"/>
  <sheetViews>
    <sheetView workbookViewId="0"/>
  </sheetViews>
  <sheetFormatPr baseColWidth="10" defaultRowHeight="12.75" x14ac:dyDescent="0.2"/>
  <cols>
    <col min="1" max="1" width="11.42578125" style="63"/>
    <col min="2" max="2" width="32.85546875" style="63" bestFit="1" customWidth="1"/>
    <col min="3" max="4" width="13.140625" style="63" customWidth="1"/>
    <col min="5" max="12" width="12.28515625" style="63" customWidth="1"/>
    <col min="13" max="13" width="17.42578125" style="63" customWidth="1"/>
    <col min="14" max="15" width="0.28515625" style="63" hidden="1" customWidth="1"/>
    <col min="16" max="16" width="14.140625" style="63" customWidth="1"/>
    <col min="17" max="52" width="12.28515625" style="63" customWidth="1"/>
    <col min="53" max="16384" width="11.42578125" style="63"/>
  </cols>
  <sheetData>
    <row r="2" spans="1:6" ht="40.5" customHeight="1" x14ac:dyDescent="0.2">
      <c r="B2" s="11"/>
      <c r="C2" s="35"/>
    </row>
    <row r="3" spans="1:6" ht="27.95" customHeight="1" x14ac:dyDescent="0.2">
      <c r="A3" s="13"/>
      <c r="B3" s="37"/>
      <c r="C3" s="35"/>
      <c r="D3" s="13"/>
      <c r="E3" s="13"/>
      <c r="F3" s="13"/>
    </row>
    <row r="4" spans="1:6" ht="15" x14ac:dyDescent="0.2">
      <c r="A4" s="13"/>
      <c r="B4" s="37"/>
      <c r="C4" s="35"/>
      <c r="D4" s="13"/>
      <c r="E4" s="13"/>
      <c r="F4" s="13"/>
    </row>
    <row r="5" spans="1:6" x14ac:dyDescent="0.2">
      <c r="A5" s="13"/>
      <c r="B5" s="13"/>
      <c r="C5" s="13"/>
      <c r="D5" s="13"/>
      <c r="E5" s="13"/>
      <c r="F5" s="13"/>
    </row>
    <row r="6" spans="1:6" ht="39" customHeight="1" x14ac:dyDescent="0.2">
      <c r="A6" s="13"/>
      <c r="B6" s="13"/>
      <c r="C6" s="22">
        <v>2020</v>
      </c>
      <c r="D6" s="22">
        <v>2021</v>
      </c>
    </row>
    <row r="7" spans="1:6" ht="17.100000000000001" customHeight="1" thickBot="1" x14ac:dyDescent="0.25">
      <c r="A7" s="13"/>
      <c r="B7" s="38" t="s">
        <v>24</v>
      </c>
      <c r="C7" s="24">
        <v>2942</v>
      </c>
      <c r="D7" s="24">
        <v>4315</v>
      </c>
    </row>
    <row r="8" spans="1:6" ht="17.100000000000001" customHeight="1" thickBot="1" x14ac:dyDescent="0.25">
      <c r="A8" s="13"/>
      <c r="B8" s="38" t="s">
        <v>25</v>
      </c>
      <c r="C8" s="24">
        <v>609</v>
      </c>
      <c r="D8" s="24">
        <v>569</v>
      </c>
    </row>
    <row r="9" spans="1:6" ht="17.100000000000001" customHeight="1" thickBot="1" x14ac:dyDescent="0.25">
      <c r="A9" s="13"/>
      <c r="B9" s="38" t="s">
        <v>58</v>
      </c>
      <c r="C9" s="24">
        <v>590</v>
      </c>
      <c r="D9" s="24">
        <v>598</v>
      </c>
    </row>
    <row r="10" spans="1:6" ht="17.100000000000001" customHeight="1" thickBot="1" x14ac:dyDescent="0.25">
      <c r="A10" s="13"/>
      <c r="B10" s="38" t="s">
        <v>19</v>
      </c>
      <c r="C10" s="24">
        <v>926</v>
      </c>
      <c r="D10" s="24">
        <v>1156</v>
      </c>
    </row>
    <row r="11" spans="1:6" ht="17.100000000000001" customHeight="1" thickBot="1" x14ac:dyDescent="0.25">
      <c r="A11" s="13"/>
      <c r="B11" s="38" t="s">
        <v>0</v>
      </c>
      <c r="C11" s="24">
        <v>1338</v>
      </c>
      <c r="D11" s="24">
        <v>2154</v>
      </c>
    </row>
    <row r="12" spans="1:6" ht="17.100000000000001" customHeight="1" thickBot="1" x14ac:dyDescent="0.25">
      <c r="A12" s="13"/>
      <c r="B12" s="38" t="s">
        <v>1</v>
      </c>
      <c r="C12" s="24">
        <v>371</v>
      </c>
      <c r="D12" s="24">
        <v>410</v>
      </c>
    </row>
    <row r="13" spans="1:6" ht="17.100000000000001" customHeight="1" thickBot="1" x14ac:dyDescent="0.25">
      <c r="A13" s="13"/>
      <c r="B13" s="38" t="s">
        <v>26</v>
      </c>
      <c r="C13" s="24">
        <v>1256</v>
      </c>
      <c r="D13" s="24">
        <v>1133</v>
      </c>
    </row>
    <row r="14" spans="1:6" ht="17.100000000000001" customHeight="1" thickBot="1" x14ac:dyDescent="0.25">
      <c r="A14" s="13"/>
      <c r="B14" s="38" t="s">
        <v>21</v>
      </c>
      <c r="C14" s="24">
        <v>708</v>
      </c>
      <c r="D14" s="24">
        <v>941</v>
      </c>
    </row>
    <row r="15" spans="1:6" ht="17.100000000000001" customHeight="1" thickBot="1" x14ac:dyDescent="0.25">
      <c r="A15" s="13"/>
      <c r="B15" s="38" t="s">
        <v>12</v>
      </c>
      <c r="C15" s="24">
        <v>4211</v>
      </c>
      <c r="D15" s="24">
        <v>6729</v>
      </c>
    </row>
    <row r="16" spans="1:6" ht="17.100000000000001" customHeight="1" thickBot="1" x14ac:dyDescent="0.25">
      <c r="A16" s="13"/>
      <c r="B16" s="38" t="s">
        <v>20</v>
      </c>
      <c r="C16" s="24">
        <v>2765</v>
      </c>
      <c r="D16" s="24">
        <v>3807</v>
      </c>
    </row>
    <row r="17" spans="1:30" ht="17.100000000000001" customHeight="1" thickBot="1" x14ac:dyDescent="0.25">
      <c r="A17" s="13"/>
      <c r="B17" s="38" t="s">
        <v>8</v>
      </c>
      <c r="C17" s="24">
        <v>236</v>
      </c>
      <c r="D17" s="24">
        <v>310</v>
      </c>
    </row>
    <row r="18" spans="1:30" ht="17.100000000000001" customHeight="1" thickBot="1" x14ac:dyDescent="0.25">
      <c r="A18" s="13"/>
      <c r="B18" s="38" t="s">
        <v>2</v>
      </c>
      <c r="C18" s="24">
        <v>1150</v>
      </c>
      <c r="D18" s="24">
        <v>1294</v>
      </c>
    </row>
    <row r="19" spans="1:30" ht="17.100000000000001" customHeight="1" thickBot="1" x14ac:dyDescent="0.25">
      <c r="A19" s="13"/>
      <c r="B19" s="38" t="s">
        <v>59</v>
      </c>
      <c r="C19" s="24">
        <v>2398</v>
      </c>
      <c r="D19" s="24">
        <v>3327</v>
      </c>
    </row>
    <row r="20" spans="1:30" ht="17.100000000000001" customHeight="1" thickBot="1" x14ac:dyDescent="0.25">
      <c r="A20" s="13"/>
      <c r="B20" s="38" t="s">
        <v>60</v>
      </c>
      <c r="C20" s="24">
        <v>744</v>
      </c>
      <c r="D20" s="24">
        <v>1223</v>
      </c>
    </row>
    <row r="21" spans="1:30" ht="17.100000000000001" customHeight="1" thickBot="1" x14ac:dyDescent="0.25">
      <c r="A21" s="13"/>
      <c r="B21" s="38" t="s">
        <v>61</v>
      </c>
      <c r="C21" s="24">
        <v>169</v>
      </c>
      <c r="D21" s="24">
        <v>201</v>
      </c>
    </row>
    <row r="22" spans="1:30" ht="17.100000000000001" customHeight="1" thickBot="1" x14ac:dyDescent="0.25">
      <c r="A22" s="13"/>
      <c r="B22" s="38" t="s">
        <v>23</v>
      </c>
      <c r="C22" s="24">
        <v>553</v>
      </c>
      <c r="D22" s="24">
        <v>659</v>
      </c>
    </row>
    <row r="23" spans="1:30" ht="17.100000000000001" customHeight="1" thickBot="1" x14ac:dyDescent="0.25">
      <c r="A23" s="13"/>
      <c r="B23" s="38" t="s">
        <v>3</v>
      </c>
      <c r="C23" s="24">
        <v>179</v>
      </c>
      <c r="D23" s="24">
        <v>167</v>
      </c>
    </row>
    <row r="24" spans="1:30" ht="17.100000000000001" customHeight="1" thickBot="1" x14ac:dyDescent="0.25">
      <c r="A24" s="13"/>
      <c r="B24" s="39" t="s">
        <v>9</v>
      </c>
      <c r="C24" s="40">
        <v>21145</v>
      </c>
      <c r="D24" s="40">
        <v>28993</v>
      </c>
    </row>
    <row r="25" spans="1:30" ht="21.75" customHeight="1" x14ac:dyDescent="0.2"/>
    <row r="26" spans="1:30" ht="26.25" customHeight="1" thickBot="1" x14ac:dyDescent="0.25">
      <c r="B26" s="41"/>
      <c r="C26" s="53"/>
      <c r="D26" s="53"/>
      <c r="AD26" s="24"/>
    </row>
    <row r="27" spans="1:30" ht="15" customHeight="1" x14ac:dyDescent="0.2">
      <c r="B27" s="41"/>
      <c r="C27" s="53"/>
      <c r="D27" s="53"/>
      <c r="E27" s="53"/>
      <c r="F27" s="53"/>
    </row>
    <row r="28" spans="1:30" x14ac:dyDescent="0.2">
      <c r="B28" s="53"/>
      <c r="C28" s="53"/>
      <c r="D28" s="53"/>
      <c r="E28" s="53"/>
      <c r="F28" s="53"/>
    </row>
    <row r="30" spans="1:30" ht="39" customHeight="1" x14ac:dyDescent="0.2">
      <c r="B30" s="13"/>
      <c r="C30" s="23" t="s">
        <v>131</v>
      </c>
    </row>
    <row r="31" spans="1:30" ht="17.100000000000001" customHeight="1" thickBot="1" x14ac:dyDescent="0.25">
      <c r="B31" s="38" t="s">
        <v>24</v>
      </c>
      <c r="C31" s="21">
        <f>+(D7-C7)/C7</f>
        <v>0.46668932698844323</v>
      </c>
    </row>
    <row r="32" spans="1:30" ht="17.100000000000001" customHeight="1" thickBot="1" x14ac:dyDescent="0.25">
      <c r="B32" s="38" t="s">
        <v>25</v>
      </c>
      <c r="C32" s="21">
        <f t="shared" ref="C32:C48" si="0">+(D8-C8)/C8</f>
        <v>-6.5681444991789822E-2</v>
      </c>
    </row>
    <row r="33" spans="2:3" ht="17.100000000000001" customHeight="1" thickBot="1" x14ac:dyDescent="0.25">
      <c r="B33" s="38" t="s">
        <v>58</v>
      </c>
      <c r="C33" s="21">
        <f t="shared" si="0"/>
        <v>1.3559322033898305E-2</v>
      </c>
    </row>
    <row r="34" spans="2:3" ht="17.100000000000001" customHeight="1" thickBot="1" x14ac:dyDescent="0.25">
      <c r="B34" s="38" t="s">
        <v>19</v>
      </c>
      <c r="C34" s="21">
        <f t="shared" si="0"/>
        <v>0.24838012958963282</v>
      </c>
    </row>
    <row r="35" spans="2:3" ht="17.100000000000001" customHeight="1" thickBot="1" x14ac:dyDescent="0.25">
      <c r="B35" s="38" t="s">
        <v>0</v>
      </c>
      <c r="C35" s="21">
        <f t="shared" si="0"/>
        <v>0.60986547085201792</v>
      </c>
    </row>
    <row r="36" spans="2:3" ht="17.100000000000001" customHeight="1" thickBot="1" x14ac:dyDescent="0.25">
      <c r="B36" s="38" t="s">
        <v>1</v>
      </c>
      <c r="C36" s="21">
        <f t="shared" si="0"/>
        <v>0.10512129380053908</v>
      </c>
    </row>
    <row r="37" spans="2:3" ht="17.100000000000001" customHeight="1" thickBot="1" x14ac:dyDescent="0.25">
      <c r="B37" s="38" t="s">
        <v>26</v>
      </c>
      <c r="C37" s="21">
        <f t="shared" si="0"/>
        <v>-9.792993630573249E-2</v>
      </c>
    </row>
    <row r="38" spans="2:3" ht="17.100000000000001" customHeight="1" thickBot="1" x14ac:dyDescent="0.25">
      <c r="B38" s="38" t="s">
        <v>21</v>
      </c>
      <c r="C38" s="21">
        <f t="shared" si="0"/>
        <v>0.32909604519774011</v>
      </c>
    </row>
    <row r="39" spans="2:3" ht="17.100000000000001" customHeight="1" thickBot="1" x14ac:dyDescent="0.25">
      <c r="B39" s="38" t="s">
        <v>12</v>
      </c>
      <c r="C39" s="21">
        <f t="shared" si="0"/>
        <v>0.59795772975540251</v>
      </c>
    </row>
    <row r="40" spans="2:3" ht="17.100000000000001" customHeight="1" thickBot="1" x14ac:dyDescent="0.25">
      <c r="B40" s="38" t="s">
        <v>20</v>
      </c>
      <c r="C40" s="21">
        <f t="shared" si="0"/>
        <v>0.37685352622061485</v>
      </c>
    </row>
    <row r="41" spans="2:3" ht="17.100000000000001" customHeight="1" thickBot="1" x14ac:dyDescent="0.25">
      <c r="B41" s="38" t="s">
        <v>8</v>
      </c>
      <c r="C41" s="21">
        <f t="shared" si="0"/>
        <v>0.3135593220338983</v>
      </c>
    </row>
    <row r="42" spans="2:3" ht="17.100000000000001" customHeight="1" thickBot="1" x14ac:dyDescent="0.25">
      <c r="B42" s="38" t="s">
        <v>2</v>
      </c>
      <c r="C42" s="21">
        <f t="shared" si="0"/>
        <v>0.12521739130434784</v>
      </c>
    </row>
    <row r="43" spans="2:3" ht="17.100000000000001" customHeight="1" thickBot="1" x14ac:dyDescent="0.25">
      <c r="B43" s="38" t="s">
        <v>59</v>
      </c>
      <c r="C43" s="21">
        <f t="shared" si="0"/>
        <v>0.38740617180984155</v>
      </c>
    </row>
    <row r="44" spans="2:3" ht="17.100000000000001" customHeight="1" thickBot="1" x14ac:dyDescent="0.25">
      <c r="B44" s="38" t="s">
        <v>60</v>
      </c>
      <c r="C44" s="21">
        <f t="shared" si="0"/>
        <v>0.64381720430107525</v>
      </c>
    </row>
    <row r="45" spans="2:3" ht="17.100000000000001" customHeight="1" thickBot="1" x14ac:dyDescent="0.25">
      <c r="B45" s="38" t="s">
        <v>61</v>
      </c>
      <c r="C45" s="21">
        <f t="shared" si="0"/>
        <v>0.1893491124260355</v>
      </c>
    </row>
    <row r="46" spans="2:3" ht="17.100000000000001" customHeight="1" thickBot="1" x14ac:dyDescent="0.25">
      <c r="B46" s="38" t="s">
        <v>23</v>
      </c>
      <c r="C46" s="21">
        <f t="shared" si="0"/>
        <v>0.19168173598553345</v>
      </c>
    </row>
    <row r="47" spans="2:3" ht="17.100000000000001" customHeight="1" thickBot="1" x14ac:dyDescent="0.25">
      <c r="B47" s="38" t="s">
        <v>3</v>
      </c>
      <c r="C47" s="21">
        <f t="shared" si="0"/>
        <v>-6.7039106145251395E-2</v>
      </c>
    </row>
    <row r="48" spans="2:3" ht="17.100000000000001" customHeight="1" thickBot="1" x14ac:dyDescent="0.25">
      <c r="B48" s="39" t="s">
        <v>9</v>
      </c>
      <c r="C48" s="47">
        <f t="shared" si="0"/>
        <v>0.37115157247576258</v>
      </c>
    </row>
    <row r="51" spans="1:22" x14ac:dyDescent="0.2">
      <c r="A51" s="13"/>
      <c r="B51" s="13"/>
      <c r="C51" s="13"/>
      <c r="D51" s="13"/>
      <c r="E51" s="13"/>
      <c r="F51" s="13"/>
      <c r="G51" s="13"/>
      <c r="H51" s="13"/>
      <c r="I51" s="13"/>
      <c r="J51" s="13"/>
      <c r="K51" s="13"/>
      <c r="L51" s="13"/>
      <c r="M51" s="13"/>
      <c r="N51" s="13"/>
      <c r="O51" s="13"/>
      <c r="P51" s="13"/>
      <c r="Q51" s="13"/>
      <c r="R51" s="13"/>
      <c r="S51" s="13"/>
      <c r="T51" s="13"/>
      <c r="U51" s="13"/>
      <c r="V51" s="13"/>
    </row>
    <row r="52" spans="1:22" x14ac:dyDescent="0.2">
      <c r="A52" s="13"/>
      <c r="B52" s="13"/>
      <c r="C52" s="13"/>
      <c r="D52" s="13"/>
      <c r="E52" s="13"/>
      <c r="F52" s="13"/>
      <c r="G52" s="13"/>
      <c r="H52" s="13"/>
      <c r="I52" s="13"/>
      <c r="J52" s="13"/>
      <c r="K52" s="13"/>
      <c r="L52" s="13"/>
      <c r="M52" s="13"/>
      <c r="N52" s="13"/>
      <c r="O52" s="13"/>
      <c r="P52" s="13"/>
      <c r="Q52" s="13"/>
      <c r="R52" s="13"/>
      <c r="S52" s="13"/>
      <c r="T52" s="13"/>
      <c r="U52" s="13"/>
      <c r="V52" s="13"/>
    </row>
    <row r="53" spans="1:22" x14ac:dyDescent="0.2">
      <c r="A53" s="13"/>
      <c r="B53" s="13"/>
      <c r="C53" s="13"/>
      <c r="D53" s="13"/>
      <c r="E53" s="13"/>
      <c r="F53" s="13"/>
      <c r="G53" s="13"/>
      <c r="H53" s="13"/>
      <c r="I53" s="13"/>
      <c r="J53" s="13"/>
      <c r="K53" s="13"/>
      <c r="L53" s="13"/>
      <c r="M53" s="13"/>
      <c r="N53" s="13"/>
      <c r="O53" s="13"/>
      <c r="P53" s="13"/>
      <c r="Q53" s="13"/>
      <c r="R53" s="13"/>
      <c r="S53" s="13"/>
      <c r="T53" s="13"/>
      <c r="U53" s="13"/>
      <c r="V53" s="13"/>
    </row>
    <row r="54" spans="1:22" ht="39" customHeight="1" x14ac:dyDescent="0.2">
      <c r="A54" s="13"/>
      <c r="B54" s="13"/>
      <c r="C54" s="22">
        <v>2021</v>
      </c>
      <c r="D54" s="13"/>
      <c r="E54" s="13"/>
      <c r="F54" s="13"/>
      <c r="G54" s="13"/>
      <c r="H54" s="13"/>
      <c r="I54" s="13"/>
      <c r="J54" s="13"/>
      <c r="K54" s="13"/>
      <c r="L54" s="13"/>
      <c r="M54" s="13"/>
      <c r="N54" s="13"/>
      <c r="O54" s="13"/>
      <c r="P54" s="13"/>
      <c r="Q54" s="13"/>
      <c r="R54" s="13"/>
      <c r="S54" s="13"/>
      <c r="T54" s="13"/>
      <c r="U54" s="13"/>
    </row>
    <row r="55" spans="1:22" ht="15" thickBot="1" x14ac:dyDescent="0.25">
      <c r="A55" s="13"/>
      <c r="B55" s="38" t="s">
        <v>24</v>
      </c>
      <c r="C55" s="79">
        <f>+D7/O55*100000</f>
        <v>49.929502781993207</v>
      </c>
      <c r="D55" s="13"/>
      <c r="E55" s="13"/>
      <c r="F55" s="13"/>
      <c r="G55" s="13"/>
      <c r="H55" s="13"/>
      <c r="I55" s="13"/>
      <c r="J55" s="13"/>
      <c r="K55" s="13"/>
      <c r="L55" s="13"/>
      <c r="M55" s="13"/>
      <c r="N55" s="13">
        <v>8635689</v>
      </c>
      <c r="O55" s="82">
        <v>8642185</v>
      </c>
      <c r="P55" s="13"/>
      <c r="Q55" s="13"/>
      <c r="R55" s="13"/>
      <c r="S55" s="13"/>
      <c r="T55" s="13"/>
      <c r="U55" s="13"/>
    </row>
    <row r="56" spans="1:22" ht="15" thickBot="1" x14ac:dyDescent="0.25">
      <c r="A56" s="13"/>
      <c r="B56" s="38" t="s">
        <v>25</v>
      </c>
      <c r="C56" s="79">
        <f t="shared" ref="C56:C72" si="1">+D8/O56*100000</f>
        <v>42.902565935362645</v>
      </c>
      <c r="D56" s="13"/>
      <c r="E56" s="13"/>
      <c r="F56" s="13"/>
      <c r="G56" s="13"/>
      <c r="H56" s="13"/>
      <c r="I56" s="13"/>
      <c r="J56" s="13"/>
      <c r="K56" s="13"/>
      <c r="L56" s="13"/>
      <c r="M56" s="13"/>
      <c r="N56" s="13">
        <v>1329391</v>
      </c>
      <c r="O56" s="82">
        <v>1326261</v>
      </c>
      <c r="P56" s="13"/>
      <c r="Q56" s="13"/>
      <c r="R56" s="13"/>
      <c r="S56" s="13"/>
      <c r="T56" s="13"/>
      <c r="U56" s="13"/>
    </row>
    <row r="57" spans="1:22" ht="15" thickBot="1" x14ac:dyDescent="0.25">
      <c r="A57" s="13"/>
      <c r="B57" s="38" t="s">
        <v>58</v>
      </c>
      <c r="C57" s="79">
        <f t="shared" si="1"/>
        <v>59.10305675474801</v>
      </c>
      <c r="D57" s="13"/>
      <c r="E57" s="13"/>
      <c r="F57" s="13"/>
      <c r="G57" s="13"/>
      <c r="H57" s="13"/>
      <c r="I57" s="13"/>
      <c r="J57" s="13"/>
      <c r="K57" s="13"/>
      <c r="L57" s="13"/>
      <c r="M57" s="13"/>
      <c r="N57" s="13">
        <v>1018784</v>
      </c>
      <c r="O57" s="82">
        <v>1011792</v>
      </c>
      <c r="P57" s="13"/>
      <c r="Q57" s="13"/>
      <c r="R57" s="13"/>
      <c r="S57" s="13"/>
      <c r="T57" s="13"/>
      <c r="U57" s="13"/>
    </row>
    <row r="58" spans="1:22" ht="15" thickBot="1" x14ac:dyDescent="0.25">
      <c r="A58" s="13"/>
      <c r="B58" s="38" t="s">
        <v>19</v>
      </c>
      <c r="C58" s="79">
        <f t="shared" si="1"/>
        <v>98.550052514560846</v>
      </c>
      <c r="D58" s="13"/>
      <c r="E58" s="13"/>
      <c r="F58" s="13"/>
      <c r="G58" s="13"/>
      <c r="H58" s="13"/>
      <c r="I58" s="13"/>
      <c r="J58" s="13"/>
      <c r="K58" s="13"/>
      <c r="L58" s="13"/>
      <c r="M58" s="13"/>
      <c r="N58" s="13">
        <v>1171543</v>
      </c>
      <c r="O58" s="82">
        <v>1173008</v>
      </c>
      <c r="P58" s="13"/>
      <c r="Q58" s="13"/>
      <c r="R58" s="13"/>
      <c r="S58" s="13"/>
      <c r="T58" s="13"/>
      <c r="U58" s="13"/>
    </row>
    <row r="59" spans="1:22" ht="15" thickBot="1" x14ac:dyDescent="0.25">
      <c r="A59" s="13"/>
      <c r="B59" s="38" t="s">
        <v>0</v>
      </c>
      <c r="C59" s="79">
        <f t="shared" si="1"/>
        <v>99.128187380806878</v>
      </c>
      <c r="D59" s="13"/>
      <c r="E59" s="13"/>
      <c r="F59" s="13"/>
      <c r="G59" s="13"/>
      <c r="H59" s="13"/>
      <c r="I59" s="13"/>
      <c r="J59" s="13"/>
      <c r="K59" s="13"/>
      <c r="L59" s="13"/>
      <c r="M59" s="13"/>
      <c r="N59" s="13">
        <v>2175952</v>
      </c>
      <c r="O59" s="82">
        <v>2172944</v>
      </c>
      <c r="P59" s="13"/>
      <c r="Q59" s="13"/>
      <c r="R59" s="13"/>
      <c r="S59" s="13"/>
      <c r="T59" s="13"/>
      <c r="U59" s="13"/>
    </row>
    <row r="60" spans="1:22" ht="15" thickBot="1" x14ac:dyDescent="0.25">
      <c r="A60" s="13"/>
      <c r="B60" s="38" t="s">
        <v>1</v>
      </c>
      <c r="C60" s="79">
        <f t="shared" si="1"/>
        <v>70.144583383945786</v>
      </c>
      <c r="D60" s="13"/>
      <c r="E60" s="13"/>
      <c r="F60" s="13"/>
      <c r="G60" s="13"/>
      <c r="H60" s="13"/>
      <c r="I60" s="13"/>
      <c r="J60" s="13"/>
      <c r="K60" s="13"/>
      <c r="L60" s="13"/>
      <c r="M60" s="13"/>
      <c r="N60" s="13">
        <v>582905</v>
      </c>
      <c r="O60" s="82">
        <v>584507</v>
      </c>
      <c r="P60" s="13"/>
      <c r="Q60" s="13"/>
      <c r="R60" s="13"/>
      <c r="S60" s="13"/>
      <c r="T60" s="13"/>
      <c r="U60" s="13"/>
    </row>
    <row r="61" spans="1:22" ht="15" thickBot="1" x14ac:dyDescent="0.25">
      <c r="A61" s="13"/>
      <c r="B61" s="38" t="s">
        <v>27</v>
      </c>
      <c r="C61" s="79">
        <f t="shared" si="1"/>
        <v>47.54233806756551</v>
      </c>
      <c r="D61" s="13"/>
      <c r="E61" s="13"/>
      <c r="F61" s="13"/>
      <c r="G61" s="13"/>
      <c r="H61" s="13"/>
      <c r="I61" s="13"/>
      <c r="J61" s="13"/>
      <c r="K61" s="13"/>
      <c r="L61" s="13"/>
      <c r="M61" s="13"/>
      <c r="N61" s="13">
        <v>2394918</v>
      </c>
      <c r="O61" s="82">
        <v>2383139</v>
      </c>
      <c r="P61" s="13"/>
      <c r="Q61" s="13"/>
      <c r="R61" s="13"/>
      <c r="S61" s="13"/>
      <c r="T61" s="13"/>
      <c r="U61" s="13"/>
    </row>
    <row r="62" spans="1:22" ht="15" thickBot="1" x14ac:dyDescent="0.25">
      <c r="A62" s="13"/>
      <c r="B62" s="38" t="s">
        <v>21</v>
      </c>
      <c r="C62" s="79">
        <f t="shared" si="1"/>
        <v>45.91224856823068</v>
      </c>
      <c r="D62" s="13"/>
      <c r="E62" s="13"/>
      <c r="F62" s="13"/>
      <c r="G62" s="13"/>
      <c r="H62" s="13"/>
      <c r="I62" s="13"/>
      <c r="J62" s="13"/>
      <c r="K62" s="13"/>
      <c r="L62" s="13"/>
      <c r="M62" s="13"/>
      <c r="N62" s="13">
        <v>2045221</v>
      </c>
      <c r="O62" s="82">
        <v>2049562</v>
      </c>
      <c r="P62" s="13"/>
      <c r="Q62" s="13"/>
      <c r="R62" s="13"/>
      <c r="S62" s="13"/>
      <c r="T62" s="13"/>
      <c r="U62" s="13"/>
    </row>
    <row r="63" spans="1:22" ht="15" thickBot="1" x14ac:dyDescent="0.25">
      <c r="A63" s="13"/>
      <c r="B63" s="38" t="s">
        <v>12</v>
      </c>
      <c r="C63" s="79">
        <f t="shared" si="1"/>
        <v>86.676365213936947</v>
      </c>
      <c r="D63" s="13"/>
      <c r="E63" s="13"/>
      <c r="F63" s="13"/>
      <c r="G63" s="13"/>
      <c r="H63" s="13"/>
      <c r="I63" s="13"/>
      <c r="J63" s="13"/>
      <c r="K63" s="13"/>
      <c r="L63" s="13"/>
      <c r="M63" s="13"/>
      <c r="N63" s="13">
        <v>7780479</v>
      </c>
      <c r="O63" s="82">
        <v>7763362</v>
      </c>
      <c r="P63" s="13"/>
      <c r="Q63" s="13"/>
      <c r="R63" s="13"/>
      <c r="S63" s="13"/>
      <c r="T63" s="13"/>
      <c r="U63" s="13"/>
    </row>
    <row r="64" spans="1:22" ht="15" thickBot="1" x14ac:dyDescent="0.25">
      <c r="A64" s="13"/>
      <c r="B64" s="38" t="s">
        <v>122</v>
      </c>
      <c r="C64" s="79">
        <f t="shared" si="1"/>
        <v>75.264850425195988</v>
      </c>
      <c r="D64" s="13"/>
      <c r="E64" s="13"/>
      <c r="F64" s="13"/>
      <c r="G64" s="13"/>
      <c r="H64" s="13"/>
      <c r="I64" s="13"/>
      <c r="J64" s="13"/>
      <c r="K64" s="13"/>
      <c r="L64" s="13"/>
      <c r="M64" s="13"/>
      <c r="N64" s="13">
        <v>5057353</v>
      </c>
      <c r="O64" s="82">
        <v>5058138</v>
      </c>
      <c r="P64" s="13"/>
      <c r="Q64" s="13"/>
      <c r="R64" s="13"/>
      <c r="S64" s="13"/>
      <c r="T64" s="13"/>
      <c r="U64" s="13"/>
    </row>
    <row r="65" spans="1:22" ht="15" thickBot="1" x14ac:dyDescent="0.25">
      <c r="A65" s="13"/>
      <c r="B65" s="38" t="s">
        <v>8</v>
      </c>
      <c r="C65" s="79">
        <f t="shared" si="1"/>
        <v>29.259056857898198</v>
      </c>
      <c r="D65" s="13"/>
      <c r="E65" s="13"/>
      <c r="F65" s="13"/>
      <c r="G65" s="13"/>
      <c r="H65" s="13"/>
      <c r="I65" s="13"/>
      <c r="J65" s="13"/>
      <c r="K65" s="13"/>
      <c r="L65" s="13"/>
      <c r="M65" s="13"/>
      <c r="N65" s="13">
        <v>1063987</v>
      </c>
      <c r="O65" s="82">
        <v>1059501</v>
      </c>
      <c r="P65" s="13"/>
      <c r="Q65" s="13"/>
      <c r="R65" s="13"/>
      <c r="S65" s="13"/>
      <c r="T65" s="13"/>
      <c r="U65" s="13"/>
    </row>
    <row r="66" spans="1:22" ht="15" thickBot="1" x14ac:dyDescent="0.25">
      <c r="A66" s="13"/>
      <c r="B66" s="38" t="s">
        <v>2</v>
      </c>
      <c r="C66" s="79">
        <f t="shared" si="1"/>
        <v>48.00335355731189</v>
      </c>
      <c r="D66" s="13"/>
      <c r="E66" s="13"/>
      <c r="F66" s="13"/>
      <c r="G66" s="13"/>
      <c r="H66" s="13"/>
      <c r="I66" s="13"/>
      <c r="J66" s="13"/>
      <c r="K66" s="13"/>
      <c r="L66" s="13"/>
      <c r="M66" s="13"/>
      <c r="N66" s="13">
        <v>2701819</v>
      </c>
      <c r="O66" s="82">
        <v>2695645</v>
      </c>
      <c r="P66" s="13"/>
      <c r="Q66" s="13"/>
      <c r="R66" s="13"/>
      <c r="S66" s="13"/>
      <c r="T66" s="13"/>
      <c r="U66" s="13"/>
    </row>
    <row r="67" spans="1:22" ht="15" thickBot="1" x14ac:dyDescent="0.25">
      <c r="A67" s="13"/>
      <c r="B67" s="38" t="s">
        <v>59</v>
      </c>
      <c r="C67" s="79">
        <f t="shared" si="1"/>
        <v>49.279755707497763</v>
      </c>
      <c r="D67" s="13"/>
      <c r="E67" s="13"/>
      <c r="F67" s="13"/>
      <c r="G67" s="13"/>
      <c r="H67" s="13"/>
      <c r="I67" s="13"/>
      <c r="J67" s="13"/>
      <c r="K67" s="13"/>
      <c r="L67" s="13"/>
      <c r="M67" s="13"/>
      <c r="N67" s="13">
        <v>6779888</v>
      </c>
      <c r="O67" s="82">
        <v>6751251</v>
      </c>
      <c r="P67" s="13"/>
      <c r="Q67" s="13"/>
      <c r="R67" s="13"/>
      <c r="S67" s="13"/>
      <c r="T67" s="13"/>
      <c r="U67" s="13"/>
    </row>
    <row r="68" spans="1:22" ht="15" thickBot="1" x14ac:dyDescent="0.25">
      <c r="A68" s="13"/>
      <c r="B68" s="38" t="s">
        <v>60</v>
      </c>
      <c r="C68" s="79">
        <f t="shared" si="1"/>
        <v>80.540749140920624</v>
      </c>
      <c r="D68" s="13"/>
      <c r="E68" s="13"/>
      <c r="F68" s="13"/>
      <c r="G68" s="13"/>
      <c r="H68" s="13"/>
      <c r="I68" s="13"/>
      <c r="J68" s="13"/>
      <c r="K68" s="13"/>
      <c r="L68" s="13"/>
      <c r="M68" s="13"/>
      <c r="N68" s="13">
        <v>1511251</v>
      </c>
      <c r="O68" s="82">
        <v>1518486</v>
      </c>
      <c r="P68" s="13"/>
      <c r="Q68" s="13"/>
      <c r="R68" s="13"/>
      <c r="S68" s="13"/>
      <c r="T68" s="13"/>
      <c r="U68" s="13"/>
    </row>
    <row r="69" spans="1:22" ht="15" thickBot="1" x14ac:dyDescent="0.25">
      <c r="A69" s="13"/>
      <c r="B69" s="38" t="s">
        <v>61</v>
      </c>
      <c r="C69" s="79">
        <f t="shared" si="1"/>
        <v>30.383788057206171</v>
      </c>
      <c r="D69" s="13"/>
      <c r="E69" s="13"/>
      <c r="F69" s="13"/>
      <c r="G69" s="13"/>
      <c r="H69" s="13"/>
      <c r="I69" s="13"/>
      <c r="J69" s="13"/>
      <c r="K69" s="13"/>
      <c r="L69" s="13"/>
      <c r="M69" s="13"/>
      <c r="N69" s="13">
        <v>661197</v>
      </c>
      <c r="O69" s="82">
        <v>661537</v>
      </c>
      <c r="P69" s="13"/>
      <c r="Q69" s="13"/>
      <c r="R69" s="13"/>
      <c r="S69" s="13"/>
      <c r="T69" s="13"/>
      <c r="U69" s="13"/>
    </row>
    <row r="70" spans="1:22" ht="15" thickBot="1" x14ac:dyDescent="0.25">
      <c r="A70" s="13"/>
      <c r="B70" s="38" t="s">
        <v>23</v>
      </c>
      <c r="C70" s="79">
        <f t="shared" si="1"/>
        <v>29.76522509330427</v>
      </c>
      <c r="D70" s="13"/>
      <c r="E70" s="13"/>
      <c r="F70" s="13"/>
      <c r="G70" s="13"/>
      <c r="H70" s="13"/>
      <c r="I70" s="13"/>
      <c r="J70" s="13"/>
      <c r="K70" s="13"/>
      <c r="L70" s="13"/>
      <c r="M70" s="13"/>
      <c r="N70" s="13">
        <v>2220504</v>
      </c>
      <c r="O70" s="82">
        <v>2213993</v>
      </c>
      <c r="P70" s="13"/>
      <c r="Q70" s="13"/>
      <c r="R70" s="13"/>
      <c r="S70" s="13"/>
      <c r="T70" s="13"/>
      <c r="U70" s="13"/>
    </row>
    <row r="71" spans="1:22" ht="15" thickBot="1" x14ac:dyDescent="0.25">
      <c r="A71" s="13"/>
      <c r="B71" s="38" t="s">
        <v>3</v>
      </c>
      <c r="C71" s="79">
        <f t="shared" si="1"/>
        <v>52.220790754105742</v>
      </c>
      <c r="D71" s="13"/>
      <c r="E71" s="13"/>
      <c r="F71" s="13"/>
      <c r="G71" s="13"/>
      <c r="H71" s="13"/>
      <c r="I71" s="13"/>
      <c r="J71" s="13"/>
      <c r="K71" s="13"/>
      <c r="L71" s="13"/>
      <c r="M71" s="13"/>
      <c r="N71" s="13">
        <v>319914</v>
      </c>
      <c r="O71" s="82">
        <v>319796</v>
      </c>
      <c r="P71" s="13"/>
      <c r="Q71" s="13"/>
      <c r="R71" s="13"/>
      <c r="S71" s="13"/>
      <c r="T71" s="13"/>
      <c r="U71" s="13"/>
    </row>
    <row r="72" spans="1:22" ht="15" thickBot="1" x14ac:dyDescent="0.25">
      <c r="A72" s="13"/>
      <c r="B72" s="39" t="s">
        <v>9</v>
      </c>
      <c r="C72" s="80">
        <f t="shared" si="1"/>
        <v>61.185891170405085</v>
      </c>
      <c r="D72" s="13"/>
      <c r="E72" s="13"/>
      <c r="F72" s="13"/>
      <c r="G72" s="13"/>
      <c r="H72" s="13"/>
      <c r="I72" s="13"/>
      <c r="J72" s="13"/>
      <c r="K72" s="13"/>
      <c r="L72" s="13"/>
      <c r="M72" s="13"/>
      <c r="N72" s="13">
        <v>47450795</v>
      </c>
      <c r="O72" s="82">
        <v>47385107</v>
      </c>
      <c r="P72" s="13"/>
      <c r="Q72" s="13"/>
      <c r="R72" s="13"/>
      <c r="S72" s="13"/>
      <c r="T72" s="13"/>
      <c r="U72" s="13"/>
    </row>
    <row r="73" spans="1:22" ht="13.5" thickBot="1" x14ac:dyDescent="0.25">
      <c r="A73" s="13"/>
      <c r="B73" s="13"/>
      <c r="C73" s="79"/>
      <c r="D73" s="79"/>
      <c r="E73" s="13"/>
      <c r="F73" s="13"/>
      <c r="G73" s="13"/>
      <c r="H73" s="13"/>
      <c r="I73" s="13"/>
      <c r="J73" s="13"/>
      <c r="K73" s="13"/>
      <c r="L73" s="13"/>
      <c r="M73" s="13"/>
      <c r="N73" s="13"/>
      <c r="O73" s="13"/>
      <c r="P73" s="13"/>
      <c r="Q73" s="13"/>
      <c r="R73" s="13"/>
      <c r="S73" s="13"/>
      <c r="T73" s="13"/>
      <c r="U73" s="13"/>
      <c r="V73" s="13"/>
    </row>
    <row r="74" spans="1:22" ht="13.5" thickBot="1" x14ac:dyDescent="0.25">
      <c r="A74" s="13"/>
      <c r="B74" s="13"/>
      <c r="C74" s="79"/>
      <c r="D74" s="79"/>
      <c r="E74" s="13"/>
      <c r="F74" s="13"/>
      <c r="G74" s="13"/>
      <c r="H74" s="13"/>
      <c r="I74" s="13"/>
      <c r="J74" s="13"/>
      <c r="K74" s="13"/>
      <c r="L74" s="13"/>
      <c r="M74" s="13"/>
      <c r="N74" s="13"/>
      <c r="O74" s="13"/>
      <c r="P74" s="13"/>
      <c r="Q74" s="13"/>
      <c r="R74" s="13"/>
      <c r="S74" s="13"/>
      <c r="T74" s="13"/>
      <c r="U74" s="13"/>
      <c r="V74" s="13"/>
    </row>
    <row r="75" spans="1:22" x14ac:dyDescent="0.2">
      <c r="A75" s="13"/>
      <c r="B75" s="13"/>
      <c r="C75" s="13"/>
      <c r="D75" s="13"/>
      <c r="E75" s="13"/>
      <c r="F75" s="13"/>
      <c r="G75" s="13"/>
      <c r="H75" s="13"/>
      <c r="I75" s="13"/>
      <c r="J75" s="13"/>
      <c r="K75" s="13"/>
      <c r="L75" s="13"/>
      <c r="M75" s="13"/>
      <c r="N75" s="13"/>
      <c r="O75" s="13"/>
      <c r="P75" s="13"/>
      <c r="Q75" s="13"/>
      <c r="R75" s="13"/>
      <c r="S75" s="13"/>
      <c r="T75" s="13"/>
      <c r="U75" s="13"/>
      <c r="V75" s="13"/>
    </row>
    <row r="76" spans="1:22" x14ac:dyDescent="0.2">
      <c r="A76" s="13"/>
      <c r="B76" s="13"/>
      <c r="C76" s="13"/>
      <c r="D76" s="13"/>
      <c r="E76" s="13"/>
      <c r="F76" s="13"/>
      <c r="G76" s="13"/>
      <c r="H76" s="13"/>
      <c r="I76" s="13"/>
      <c r="J76" s="13"/>
      <c r="K76" s="13"/>
      <c r="L76" s="13"/>
      <c r="M76" s="13"/>
      <c r="N76" s="13"/>
      <c r="O76" s="13"/>
      <c r="P76" s="13"/>
      <c r="Q76" s="13"/>
      <c r="R76" s="13"/>
      <c r="S76" s="13"/>
      <c r="T76" s="13"/>
      <c r="U76" s="13"/>
      <c r="V76" s="13"/>
    </row>
  </sheetData>
  <pageMargins left="0.7" right="0.7" top="0.75" bottom="0.75" header="0.3" footer="0.3"/>
  <pageSetup paperSize="9" orientation="portrait" verticalDpi="0"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Hoja26"/>
  <dimension ref="A2:V75"/>
  <sheetViews>
    <sheetView workbookViewId="0"/>
  </sheetViews>
  <sheetFormatPr baseColWidth="10" defaultRowHeight="12.75" x14ac:dyDescent="0.2"/>
  <cols>
    <col min="1" max="1" width="11.42578125" style="63"/>
    <col min="2" max="2" width="34.7109375" style="63" customWidth="1"/>
    <col min="3" max="4" width="13.140625" style="63" customWidth="1"/>
    <col min="5" max="12" width="12.28515625" style="63" customWidth="1"/>
    <col min="13" max="13" width="20.28515625" style="63" customWidth="1"/>
    <col min="14" max="14" width="2" style="63" customWidth="1"/>
    <col min="15" max="15" width="13.140625" style="63" customWidth="1"/>
    <col min="16" max="16" width="14.5703125" style="63" customWidth="1"/>
    <col min="17" max="55" width="12.28515625" style="63" customWidth="1"/>
    <col min="56" max="16384" width="11.42578125" style="63"/>
  </cols>
  <sheetData>
    <row r="2" spans="1:7" ht="40.5" customHeight="1" x14ac:dyDescent="0.25">
      <c r="B2" s="11"/>
      <c r="G2" s="62"/>
    </row>
    <row r="3" spans="1:7" ht="27.95" customHeight="1" x14ac:dyDescent="0.2">
      <c r="A3" s="13"/>
      <c r="B3" s="37"/>
      <c r="C3" s="35"/>
      <c r="D3" s="13"/>
      <c r="E3" s="13"/>
      <c r="F3" s="13"/>
    </row>
    <row r="4" spans="1:7" x14ac:dyDescent="0.2">
      <c r="A4" s="13"/>
      <c r="B4" s="13"/>
      <c r="C4" s="13"/>
      <c r="D4" s="13"/>
      <c r="E4" s="13"/>
      <c r="F4" s="13"/>
    </row>
    <row r="5" spans="1:7" ht="39" customHeight="1" x14ac:dyDescent="0.2">
      <c r="A5" s="13"/>
      <c r="B5" s="13"/>
      <c r="C5" s="22">
        <v>2020</v>
      </c>
      <c r="D5" s="22">
        <v>2021</v>
      </c>
    </row>
    <row r="6" spans="1:7" ht="17.100000000000001" customHeight="1" thickBot="1" x14ac:dyDescent="0.25">
      <c r="A6" s="13"/>
      <c r="B6" s="38" t="s">
        <v>24</v>
      </c>
      <c r="C6" s="24">
        <v>226</v>
      </c>
      <c r="D6" s="24">
        <v>414</v>
      </c>
    </row>
    <row r="7" spans="1:7" ht="17.100000000000001" customHeight="1" thickBot="1" x14ac:dyDescent="0.25">
      <c r="A7" s="13"/>
      <c r="B7" s="38" t="s">
        <v>25</v>
      </c>
      <c r="C7" s="24">
        <v>30</v>
      </c>
      <c r="D7" s="24">
        <v>40</v>
      </c>
    </row>
    <row r="8" spans="1:7" ht="17.100000000000001" customHeight="1" thickBot="1" x14ac:dyDescent="0.25">
      <c r="A8" s="13"/>
      <c r="B8" s="38" t="s">
        <v>58</v>
      </c>
      <c r="C8" s="24">
        <v>18</v>
      </c>
      <c r="D8" s="24">
        <v>14</v>
      </c>
    </row>
    <row r="9" spans="1:7" ht="17.100000000000001" customHeight="1" thickBot="1" x14ac:dyDescent="0.25">
      <c r="A9" s="13"/>
      <c r="B9" s="38" t="s">
        <v>19</v>
      </c>
      <c r="C9" s="24">
        <v>45</v>
      </c>
      <c r="D9" s="24">
        <v>37</v>
      </c>
    </row>
    <row r="10" spans="1:7" ht="17.100000000000001" customHeight="1" thickBot="1" x14ac:dyDescent="0.25">
      <c r="A10" s="13"/>
      <c r="B10" s="38" t="s">
        <v>0</v>
      </c>
      <c r="C10" s="24">
        <v>59</v>
      </c>
      <c r="D10" s="24">
        <v>109</v>
      </c>
    </row>
    <row r="11" spans="1:7" ht="17.100000000000001" customHeight="1" thickBot="1" x14ac:dyDescent="0.25">
      <c r="A11" s="13"/>
      <c r="B11" s="38" t="s">
        <v>1</v>
      </c>
      <c r="C11" s="24">
        <v>13</v>
      </c>
      <c r="D11" s="24">
        <v>24</v>
      </c>
    </row>
    <row r="12" spans="1:7" ht="17.100000000000001" customHeight="1" thickBot="1" x14ac:dyDescent="0.25">
      <c r="A12" s="13"/>
      <c r="B12" s="38" t="s">
        <v>26</v>
      </c>
      <c r="C12" s="24">
        <v>68</v>
      </c>
      <c r="D12" s="24">
        <v>102</v>
      </c>
    </row>
    <row r="13" spans="1:7" ht="17.100000000000001" customHeight="1" thickBot="1" x14ac:dyDescent="0.25">
      <c r="A13" s="13"/>
      <c r="B13" s="38" t="s">
        <v>21</v>
      </c>
      <c r="C13" s="24">
        <v>23</v>
      </c>
      <c r="D13" s="24">
        <v>51</v>
      </c>
    </row>
    <row r="14" spans="1:7" ht="17.100000000000001" customHeight="1" thickBot="1" x14ac:dyDescent="0.25">
      <c r="A14" s="13"/>
      <c r="B14" s="38" t="s">
        <v>12</v>
      </c>
      <c r="C14" s="24">
        <v>457</v>
      </c>
      <c r="D14" s="24">
        <v>903</v>
      </c>
    </row>
    <row r="15" spans="1:7" ht="17.100000000000001" customHeight="1" thickBot="1" x14ac:dyDescent="0.25">
      <c r="A15" s="13"/>
      <c r="B15" s="38" t="s">
        <v>20</v>
      </c>
      <c r="C15" s="24">
        <v>116</v>
      </c>
      <c r="D15" s="24">
        <v>183</v>
      </c>
    </row>
    <row r="16" spans="1:7" ht="17.100000000000001" customHeight="1" thickBot="1" x14ac:dyDescent="0.25">
      <c r="A16" s="13"/>
      <c r="B16" s="38" t="s">
        <v>8</v>
      </c>
      <c r="C16" s="24">
        <v>22</v>
      </c>
      <c r="D16" s="24">
        <v>34</v>
      </c>
    </row>
    <row r="17" spans="1:4" ht="17.100000000000001" customHeight="1" thickBot="1" x14ac:dyDescent="0.25">
      <c r="A17" s="13"/>
      <c r="B17" s="38" t="s">
        <v>2</v>
      </c>
      <c r="C17" s="24">
        <v>42</v>
      </c>
      <c r="D17" s="24">
        <v>37</v>
      </c>
    </row>
    <row r="18" spans="1:4" ht="17.100000000000001" customHeight="1" thickBot="1" x14ac:dyDescent="0.25">
      <c r="A18" s="13"/>
      <c r="B18" s="38" t="s">
        <v>59</v>
      </c>
      <c r="C18" s="24">
        <v>97</v>
      </c>
      <c r="D18" s="24">
        <v>171</v>
      </c>
    </row>
    <row r="19" spans="1:4" ht="17.100000000000001" customHeight="1" thickBot="1" x14ac:dyDescent="0.25">
      <c r="A19" s="13"/>
      <c r="B19" s="38" t="s">
        <v>60</v>
      </c>
      <c r="C19" s="24">
        <v>68</v>
      </c>
      <c r="D19" s="24">
        <v>87</v>
      </c>
    </row>
    <row r="20" spans="1:4" ht="17.100000000000001" customHeight="1" thickBot="1" x14ac:dyDescent="0.25">
      <c r="A20" s="13"/>
      <c r="B20" s="38" t="s">
        <v>61</v>
      </c>
      <c r="C20" s="24">
        <v>15</v>
      </c>
      <c r="D20" s="24">
        <v>11</v>
      </c>
    </row>
    <row r="21" spans="1:4" ht="17.100000000000001" customHeight="1" thickBot="1" x14ac:dyDescent="0.25">
      <c r="A21" s="13"/>
      <c r="B21" s="38" t="s">
        <v>23</v>
      </c>
      <c r="C21" s="24">
        <v>40</v>
      </c>
      <c r="D21" s="24">
        <v>35</v>
      </c>
    </row>
    <row r="22" spans="1:4" ht="17.100000000000001" customHeight="1" thickBot="1" x14ac:dyDescent="0.25">
      <c r="A22" s="13"/>
      <c r="B22" s="38" t="s">
        <v>3</v>
      </c>
      <c r="C22" s="24">
        <v>7</v>
      </c>
      <c r="D22" s="24">
        <v>11</v>
      </c>
    </row>
    <row r="23" spans="1:4" ht="17.100000000000001" customHeight="1" thickBot="1" x14ac:dyDescent="0.25">
      <c r="A23" s="13"/>
      <c r="B23" s="39" t="s">
        <v>9</v>
      </c>
      <c r="C23" s="40">
        <f t="shared" ref="C23:D23" si="0">SUM(C6:C22)</f>
        <v>1346</v>
      </c>
      <c r="D23" s="40">
        <f t="shared" si="0"/>
        <v>2263</v>
      </c>
    </row>
    <row r="26" spans="1:4" ht="15" x14ac:dyDescent="0.2">
      <c r="B26" s="52"/>
      <c r="C26" s="52"/>
      <c r="D26" s="52"/>
    </row>
    <row r="27" spans="1:4" ht="15" x14ac:dyDescent="0.2">
      <c r="B27" s="37"/>
      <c r="C27" s="13"/>
      <c r="D27" s="13"/>
    </row>
    <row r="28" spans="1:4" x14ac:dyDescent="0.2">
      <c r="B28" s="13"/>
      <c r="C28" s="13"/>
      <c r="D28" s="13"/>
    </row>
    <row r="29" spans="1:4" ht="39" customHeight="1" x14ac:dyDescent="0.2">
      <c r="B29" s="13"/>
      <c r="C29" s="23" t="s">
        <v>131</v>
      </c>
    </row>
    <row r="30" spans="1:4" ht="17.100000000000001" customHeight="1" thickBot="1" x14ac:dyDescent="0.25">
      <c r="B30" s="38" t="s">
        <v>24</v>
      </c>
      <c r="C30" s="21">
        <f>+(D6-C6)/C6</f>
        <v>0.83185840707964598</v>
      </c>
    </row>
    <row r="31" spans="1:4" ht="17.100000000000001" customHeight="1" thickBot="1" x14ac:dyDescent="0.25">
      <c r="B31" s="38" t="s">
        <v>25</v>
      </c>
      <c r="C31" s="21">
        <f t="shared" ref="C31:C47" si="1">+(D7-C7)/C7</f>
        <v>0.33333333333333331</v>
      </c>
    </row>
    <row r="32" spans="1:4" ht="17.100000000000001" customHeight="1" thickBot="1" x14ac:dyDescent="0.25">
      <c r="B32" s="38" t="s">
        <v>58</v>
      </c>
      <c r="C32" s="21">
        <f t="shared" si="1"/>
        <v>-0.22222222222222221</v>
      </c>
    </row>
    <row r="33" spans="2:3" ht="17.100000000000001" customHeight="1" thickBot="1" x14ac:dyDescent="0.25">
      <c r="B33" s="38" t="s">
        <v>19</v>
      </c>
      <c r="C33" s="21">
        <f t="shared" si="1"/>
        <v>-0.17777777777777778</v>
      </c>
    </row>
    <row r="34" spans="2:3" ht="17.100000000000001" customHeight="1" thickBot="1" x14ac:dyDescent="0.25">
      <c r="B34" s="38" t="s">
        <v>0</v>
      </c>
      <c r="C34" s="21">
        <f t="shared" si="1"/>
        <v>0.84745762711864403</v>
      </c>
    </row>
    <row r="35" spans="2:3" ht="17.100000000000001" customHeight="1" thickBot="1" x14ac:dyDescent="0.25">
      <c r="B35" s="38" t="s">
        <v>1</v>
      </c>
      <c r="C35" s="21">
        <f t="shared" si="1"/>
        <v>0.84615384615384615</v>
      </c>
    </row>
    <row r="36" spans="2:3" ht="17.100000000000001" customHeight="1" thickBot="1" x14ac:dyDescent="0.25">
      <c r="B36" s="38" t="s">
        <v>26</v>
      </c>
      <c r="C36" s="21">
        <f t="shared" si="1"/>
        <v>0.5</v>
      </c>
    </row>
    <row r="37" spans="2:3" ht="17.100000000000001" customHeight="1" thickBot="1" x14ac:dyDescent="0.25">
      <c r="B37" s="38" t="s">
        <v>21</v>
      </c>
      <c r="C37" s="21">
        <f t="shared" si="1"/>
        <v>1.2173913043478262</v>
      </c>
    </row>
    <row r="38" spans="2:3" ht="17.100000000000001" customHeight="1" thickBot="1" x14ac:dyDescent="0.25">
      <c r="B38" s="38" t="s">
        <v>12</v>
      </c>
      <c r="C38" s="21">
        <f t="shared" si="1"/>
        <v>0.97592997811816196</v>
      </c>
    </row>
    <row r="39" spans="2:3" ht="17.100000000000001" customHeight="1" thickBot="1" x14ac:dyDescent="0.25">
      <c r="B39" s="38" t="s">
        <v>20</v>
      </c>
      <c r="C39" s="21">
        <f t="shared" si="1"/>
        <v>0.57758620689655171</v>
      </c>
    </row>
    <row r="40" spans="2:3" ht="17.100000000000001" customHeight="1" thickBot="1" x14ac:dyDescent="0.25">
      <c r="B40" s="38" t="s">
        <v>8</v>
      </c>
      <c r="C40" s="21">
        <f t="shared" si="1"/>
        <v>0.54545454545454541</v>
      </c>
    </row>
    <row r="41" spans="2:3" ht="17.100000000000001" customHeight="1" thickBot="1" x14ac:dyDescent="0.25">
      <c r="B41" s="38" t="s">
        <v>2</v>
      </c>
      <c r="C41" s="21">
        <f t="shared" si="1"/>
        <v>-0.11904761904761904</v>
      </c>
    </row>
    <row r="42" spans="2:3" ht="17.100000000000001" customHeight="1" thickBot="1" x14ac:dyDescent="0.25">
      <c r="B42" s="38" t="s">
        <v>59</v>
      </c>
      <c r="C42" s="21">
        <f t="shared" si="1"/>
        <v>0.76288659793814428</v>
      </c>
    </row>
    <row r="43" spans="2:3" ht="17.100000000000001" customHeight="1" thickBot="1" x14ac:dyDescent="0.25">
      <c r="B43" s="38" t="s">
        <v>60</v>
      </c>
      <c r="C43" s="21">
        <f t="shared" si="1"/>
        <v>0.27941176470588236</v>
      </c>
    </row>
    <row r="44" spans="2:3" ht="17.100000000000001" customHeight="1" thickBot="1" x14ac:dyDescent="0.25">
      <c r="B44" s="38" t="s">
        <v>61</v>
      </c>
      <c r="C44" s="21">
        <f t="shared" si="1"/>
        <v>-0.26666666666666666</v>
      </c>
    </row>
    <row r="45" spans="2:3" ht="17.100000000000001" customHeight="1" thickBot="1" x14ac:dyDescent="0.25">
      <c r="B45" s="38" t="s">
        <v>23</v>
      </c>
      <c r="C45" s="21">
        <f t="shared" si="1"/>
        <v>-0.125</v>
      </c>
    </row>
    <row r="46" spans="2:3" ht="17.100000000000001" customHeight="1" thickBot="1" x14ac:dyDescent="0.25">
      <c r="B46" s="38" t="s">
        <v>3</v>
      </c>
      <c r="C46" s="21">
        <f t="shared" si="1"/>
        <v>0.5714285714285714</v>
      </c>
    </row>
    <row r="47" spans="2:3" ht="17.100000000000001" customHeight="1" thickBot="1" x14ac:dyDescent="0.25">
      <c r="B47" s="39" t="s">
        <v>9</v>
      </c>
      <c r="C47" s="47">
        <f t="shared" si="1"/>
        <v>0.68127786032689452</v>
      </c>
    </row>
    <row r="50" spans="1:22" x14ac:dyDescent="0.2">
      <c r="A50" s="13"/>
      <c r="B50" s="13"/>
      <c r="C50" s="13"/>
      <c r="D50" s="13"/>
      <c r="E50" s="13"/>
      <c r="F50" s="13"/>
      <c r="G50" s="13"/>
      <c r="H50" s="13"/>
      <c r="I50" s="13"/>
      <c r="J50" s="13"/>
      <c r="K50" s="13"/>
      <c r="L50" s="13"/>
      <c r="M50" s="13"/>
      <c r="N50" s="13"/>
      <c r="O50" s="13"/>
      <c r="P50" s="13"/>
      <c r="Q50" s="13"/>
      <c r="R50" s="13"/>
      <c r="S50" s="13"/>
      <c r="T50" s="13"/>
      <c r="U50" s="13"/>
      <c r="V50" s="13"/>
    </row>
    <row r="51" spans="1:22" x14ac:dyDescent="0.2">
      <c r="A51" s="13"/>
      <c r="B51" s="13"/>
      <c r="C51" s="13"/>
      <c r="D51" s="13"/>
      <c r="E51" s="13"/>
      <c r="F51" s="13"/>
      <c r="G51" s="13"/>
      <c r="H51" s="13"/>
      <c r="I51" s="13"/>
      <c r="J51" s="13"/>
      <c r="K51" s="13"/>
      <c r="L51" s="13"/>
      <c r="M51" s="13"/>
      <c r="N51" s="13"/>
      <c r="O51" s="13"/>
      <c r="P51" s="13"/>
      <c r="Q51" s="13"/>
      <c r="R51" s="13"/>
      <c r="S51" s="13"/>
      <c r="T51" s="13"/>
      <c r="U51" s="13"/>
      <c r="V51" s="13"/>
    </row>
    <row r="52" spans="1:22" x14ac:dyDescent="0.2">
      <c r="A52" s="13"/>
      <c r="B52" s="13"/>
      <c r="C52" s="13"/>
      <c r="D52" s="13"/>
      <c r="E52" s="13"/>
      <c r="F52" s="13"/>
      <c r="G52" s="13"/>
      <c r="H52" s="13"/>
      <c r="I52" s="13"/>
      <c r="J52" s="13"/>
      <c r="K52" s="13"/>
      <c r="L52" s="13"/>
      <c r="M52" s="13"/>
      <c r="N52" s="13"/>
      <c r="O52" s="13"/>
      <c r="P52" s="13"/>
      <c r="Q52" s="13"/>
      <c r="R52" s="13"/>
      <c r="S52" s="13"/>
      <c r="T52" s="13"/>
      <c r="U52" s="13"/>
      <c r="V52" s="13"/>
    </row>
    <row r="53" spans="1:22" ht="39" customHeight="1" x14ac:dyDescent="0.2">
      <c r="A53" s="13"/>
      <c r="B53" s="13"/>
      <c r="C53" s="22">
        <v>2021</v>
      </c>
      <c r="D53" s="13"/>
      <c r="E53" s="13"/>
      <c r="F53" s="13"/>
      <c r="G53" s="13"/>
      <c r="H53" s="13"/>
      <c r="I53" s="13"/>
      <c r="J53" s="13"/>
      <c r="K53" s="13"/>
      <c r="L53" s="13"/>
      <c r="M53" s="13"/>
      <c r="N53" s="13"/>
      <c r="O53" s="13"/>
      <c r="P53" s="13"/>
      <c r="Q53" s="13"/>
      <c r="R53" s="13"/>
      <c r="S53" s="13"/>
      <c r="T53" s="13"/>
      <c r="U53" s="13"/>
    </row>
    <row r="54" spans="1:22" ht="15" thickBot="1" x14ac:dyDescent="0.25">
      <c r="A54" s="13"/>
      <c r="B54" s="38" t="s">
        <v>24</v>
      </c>
      <c r="C54" s="79">
        <f>+D6/O54*100000</f>
        <v>4.7904551915979576</v>
      </c>
      <c r="D54" s="13"/>
      <c r="E54" s="13"/>
      <c r="F54" s="13"/>
      <c r="G54" s="13"/>
      <c r="H54" s="13"/>
      <c r="I54" s="13"/>
      <c r="J54" s="13"/>
      <c r="K54" s="13"/>
      <c r="L54" s="13"/>
      <c r="M54" s="13"/>
      <c r="N54" s="13">
        <v>8635689</v>
      </c>
      <c r="O54" s="82">
        <v>8642185</v>
      </c>
      <c r="P54" s="13"/>
      <c r="Q54" s="13"/>
      <c r="R54" s="13"/>
      <c r="S54" s="13"/>
      <c r="T54" s="13"/>
      <c r="U54" s="13"/>
    </row>
    <row r="55" spans="1:22" ht="15" thickBot="1" x14ac:dyDescent="0.25">
      <c r="A55" s="13"/>
      <c r="B55" s="38" t="s">
        <v>25</v>
      </c>
      <c r="C55" s="79">
        <f t="shared" ref="C55:C71" si="2">+D7/O55*100000</f>
        <v>3.0159976052979016</v>
      </c>
      <c r="D55" s="13"/>
      <c r="E55" s="13"/>
      <c r="F55" s="13"/>
      <c r="G55" s="13"/>
      <c r="H55" s="13"/>
      <c r="I55" s="13"/>
      <c r="J55" s="13"/>
      <c r="K55" s="13"/>
      <c r="L55" s="13"/>
      <c r="M55" s="13"/>
      <c r="N55" s="13">
        <v>1329391</v>
      </c>
      <c r="O55" s="82">
        <v>1326261</v>
      </c>
      <c r="P55" s="13"/>
      <c r="Q55" s="13"/>
      <c r="R55" s="13"/>
      <c r="S55" s="13"/>
      <c r="T55" s="13"/>
      <c r="U55" s="13"/>
    </row>
    <row r="56" spans="1:22" ht="15" thickBot="1" x14ac:dyDescent="0.25">
      <c r="A56" s="13"/>
      <c r="B56" s="38" t="s">
        <v>58</v>
      </c>
      <c r="C56" s="79">
        <f t="shared" si="2"/>
        <v>1.383683602953967</v>
      </c>
      <c r="D56" s="13"/>
      <c r="E56" s="13"/>
      <c r="F56" s="13"/>
      <c r="G56" s="13"/>
      <c r="H56" s="13"/>
      <c r="I56" s="13"/>
      <c r="J56" s="13"/>
      <c r="K56" s="13"/>
      <c r="L56" s="13"/>
      <c r="M56" s="13"/>
      <c r="N56" s="13">
        <v>1018784</v>
      </c>
      <c r="O56" s="82">
        <v>1011792</v>
      </c>
      <c r="P56" s="13"/>
      <c r="Q56" s="13"/>
      <c r="R56" s="13"/>
      <c r="S56" s="13"/>
      <c r="T56" s="13"/>
      <c r="U56" s="13"/>
    </row>
    <row r="57" spans="1:22" ht="15" thickBot="1" x14ac:dyDescent="0.25">
      <c r="A57" s="13"/>
      <c r="B57" s="38" t="s">
        <v>19</v>
      </c>
      <c r="C57" s="79">
        <f t="shared" si="2"/>
        <v>3.1542836877497855</v>
      </c>
      <c r="D57" s="13"/>
      <c r="E57" s="13"/>
      <c r="F57" s="13"/>
      <c r="G57" s="13"/>
      <c r="H57" s="13"/>
      <c r="I57" s="13"/>
      <c r="J57" s="13"/>
      <c r="K57" s="13"/>
      <c r="L57" s="13"/>
      <c r="M57" s="13"/>
      <c r="N57" s="13">
        <v>1171543</v>
      </c>
      <c r="O57" s="82">
        <v>1173008</v>
      </c>
      <c r="P57" s="13"/>
      <c r="Q57" s="13"/>
      <c r="R57" s="13"/>
      <c r="S57" s="13"/>
      <c r="T57" s="13"/>
      <c r="U57" s="13"/>
    </row>
    <row r="58" spans="1:22" ht="15" thickBot="1" x14ac:dyDescent="0.25">
      <c r="A58" s="13"/>
      <c r="B58" s="38" t="s">
        <v>0</v>
      </c>
      <c r="C58" s="79">
        <f t="shared" si="2"/>
        <v>5.0162360373760206</v>
      </c>
      <c r="D58" s="13"/>
      <c r="E58" s="13"/>
      <c r="F58" s="13"/>
      <c r="G58" s="13"/>
      <c r="H58" s="13"/>
      <c r="I58" s="13"/>
      <c r="J58" s="13"/>
      <c r="K58" s="13"/>
      <c r="L58" s="13"/>
      <c r="M58" s="13"/>
      <c r="N58" s="13">
        <v>2175952</v>
      </c>
      <c r="O58" s="82">
        <v>2172944</v>
      </c>
      <c r="P58" s="13"/>
      <c r="Q58" s="13"/>
      <c r="R58" s="13"/>
      <c r="S58" s="13"/>
      <c r="T58" s="13"/>
      <c r="U58" s="13"/>
    </row>
    <row r="59" spans="1:22" ht="15" thickBot="1" x14ac:dyDescent="0.25">
      <c r="A59" s="13"/>
      <c r="B59" s="38" t="s">
        <v>1</v>
      </c>
      <c r="C59" s="79">
        <f t="shared" si="2"/>
        <v>4.1060243932065825</v>
      </c>
      <c r="D59" s="13"/>
      <c r="E59" s="13"/>
      <c r="F59" s="13"/>
      <c r="G59" s="13"/>
      <c r="H59" s="13"/>
      <c r="I59" s="13"/>
      <c r="J59" s="13"/>
      <c r="K59" s="13"/>
      <c r="L59" s="13"/>
      <c r="M59" s="13"/>
      <c r="N59" s="13">
        <v>582905</v>
      </c>
      <c r="O59" s="82">
        <v>584507</v>
      </c>
      <c r="P59" s="13"/>
      <c r="Q59" s="13"/>
      <c r="R59" s="13"/>
      <c r="S59" s="13"/>
      <c r="T59" s="13"/>
      <c r="U59" s="13"/>
    </row>
    <row r="60" spans="1:22" ht="15" thickBot="1" x14ac:dyDescent="0.25">
      <c r="A60" s="13"/>
      <c r="B60" s="38" t="s">
        <v>27</v>
      </c>
      <c r="C60" s="79">
        <f t="shared" si="2"/>
        <v>4.2800692699838319</v>
      </c>
      <c r="D60" s="13"/>
      <c r="E60" s="13"/>
      <c r="F60" s="13"/>
      <c r="G60" s="13"/>
      <c r="H60" s="13"/>
      <c r="I60" s="13"/>
      <c r="J60" s="13"/>
      <c r="K60" s="13"/>
      <c r="L60" s="13"/>
      <c r="M60" s="13"/>
      <c r="N60" s="13">
        <v>2394918</v>
      </c>
      <c r="O60" s="82">
        <v>2383139</v>
      </c>
      <c r="P60" s="13"/>
      <c r="Q60" s="13"/>
      <c r="R60" s="13"/>
      <c r="S60" s="13"/>
      <c r="T60" s="13"/>
      <c r="U60" s="13"/>
    </row>
    <row r="61" spans="1:22" ht="15" thickBot="1" x14ac:dyDescent="0.25">
      <c r="A61" s="13"/>
      <c r="B61" s="38" t="s">
        <v>21</v>
      </c>
      <c r="C61" s="79">
        <f t="shared" si="2"/>
        <v>2.4883365323908229</v>
      </c>
      <c r="D61" s="13"/>
      <c r="E61" s="13"/>
      <c r="F61" s="13"/>
      <c r="G61" s="13"/>
      <c r="H61" s="13"/>
      <c r="I61" s="13"/>
      <c r="J61" s="13"/>
      <c r="K61" s="13"/>
      <c r="L61" s="13"/>
      <c r="M61" s="13"/>
      <c r="N61" s="13">
        <v>2045221</v>
      </c>
      <c r="O61" s="82">
        <v>2049562</v>
      </c>
      <c r="P61" s="13"/>
      <c r="Q61" s="13"/>
      <c r="R61" s="13"/>
      <c r="S61" s="13"/>
      <c r="T61" s="13"/>
      <c r="U61" s="13"/>
    </row>
    <row r="62" spans="1:22" ht="15" thickBot="1" x14ac:dyDescent="0.25">
      <c r="A62" s="13"/>
      <c r="B62" s="38" t="s">
        <v>12</v>
      </c>
      <c r="C62" s="79">
        <f t="shared" si="2"/>
        <v>11.631558595361133</v>
      </c>
      <c r="D62" s="13"/>
      <c r="E62" s="13"/>
      <c r="F62" s="13"/>
      <c r="G62" s="13"/>
      <c r="H62" s="13"/>
      <c r="I62" s="13"/>
      <c r="J62" s="13"/>
      <c r="K62" s="13"/>
      <c r="L62" s="13"/>
      <c r="M62" s="13"/>
      <c r="N62" s="13">
        <v>7780479</v>
      </c>
      <c r="O62" s="82">
        <v>7763362</v>
      </c>
      <c r="P62" s="13"/>
      <c r="Q62" s="13"/>
      <c r="R62" s="13"/>
      <c r="S62" s="13"/>
      <c r="T62" s="13"/>
      <c r="U62" s="13"/>
    </row>
    <row r="63" spans="1:22" ht="15" thickBot="1" x14ac:dyDescent="0.25">
      <c r="A63" s="13"/>
      <c r="B63" s="38" t="s">
        <v>122</v>
      </c>
      <c r="C63" s="79">
        <f t="shared" si="2"/>
        <v>3.6179321323380265</v>
      </c>
      <c r="D63" s="13"/>
      <c r="E63" s="13"/>
      <c r="F63" s="13"/>
      <c r="G63" s="13"/>
      <c r="H63" s="13"/>
      <c r="I63" s="13"/>
      <c r="J63" s="13"/>
      <c r="K63" s="13"/>
      <c r="L63" s="13"/>
      <c r="M63" s="13"/>
      <c r="N63" s="13">
        <v>5057353</v>
      </c>
      <c r="O63" s="82">
        <v>5058138</v>
      </c>
      <c r="P63" s="13"/>
      <c r="Q63" s="13"/>
      <c r="R63" s="13"/>
      <c r="S63" s="13"/>
      <c r="T63" s="13"/>
      <c r="U63" s="13"/>
    </row>
    <row r="64" spans="1:22" ht="15" thickBot="1" x14ac:dyDescent="0.25">
      <c r="A64" s="13"/>
      <c r="B64" s="38" t="s">
        <v>8</v>
      </c>
      <c r="C64" s="79">
        <f t="shared" si="2"/>
        <v>3.2090578489307706</v>
      </c>
      <c r="D64" s="13"/>
      <c r="E64" s="13"/>
      <c r="F64" s="13"/>
      <c r="G64" s="13"/>
      <c r="H64" s="13"/>
      <c r="I64" s="13"/>
      <c r="J64" s="13"/>
      <c r="K64" s="13"/>
      <c r="L64" s="13"/>
      <c r="M64" s="13"/>
      <c r="N64" s="13">
        <v>1063987</v>
      </c>
      <c r="O64" s="82">
        <v>1059501</v>
      </c>
      <c r="P64" s="13"/>
      <c r="Q64" s="13"/>
      <c r="R64" s="13"/>
      <c r="S64" s="13"/>
      <c r="T64" s="13"/>
      <c r="U64" s="13"/>
    </row>
    <row r="65" spans="1:22" ht="15" thickBot="1" x14ac:dyDescent="0.25">
      <c r="A65" s="13"/>
      <c r="B65" s="38" t="s">
        <v>2</v>
      </c>
      <c r="C65" s="79">
        <f t="shared" si="2"/>
        <v>1.3725842980065994</v>
      </c>
      <c r="D65" s="13"/>
      <c r="E65" s="13"/>
      <c r="F65" s="13"/>
      <c r="G65" s="13"/>
      <c r="H65" s="13"/>
      <c r="I65" s="13"/>
      <c r="J65" s="13"/>
      <c r="K65" s="13"/>
      <c r="L65" s="13"/>
      <c r="M65" s="13"/>
      <c r="N65" s="13">
        <v>2701819</v>
      </c>
      <c r="O65" s="82">
        <v>2695645</v>
      </c>
      <c r="P65" s="13"/>
      <c r="Q65" s="13"/>
      <c r="R65" s="13"/>
      <c r="S65" s="13"/>
      <c r="T65" s="13"/>
      <c r="U65" s="13"/>
    </row>
    <row r="66" spans="1:22" ht="15" thickBot="1" x14ac:dyDescent="0.25">
      <c r="A66" s="13"/>
      <c r="B66" s="38" t="s">
        <v>59</v>
      </c>
      <c r="C66" s="79">
        <f t="shared" si="2"/>
        <v>2.5328639092221574</v>
      </c>
      <c r="D66" s="13"/>
      <c r="E66" s="13"/>
      <c r="F66" s="13"/>
      <c r="G66" s="13"/>
      <c r="H66" s="13"/>
      <c r="I66" s="13"/>
      <c r="J66" s="13"/>
      <c r="K66" s="13"/>
      <c r="L66" s="13"/>
      <c r="M66" s="13"/>
      <c r="N66" s="13">
        <v>6779888</v>
      </c>
      <c r="O66" s="82">
        <v>6751251</v>
      </c>
      <c r="P66" s="13"/>
      <c r="Q66" s="13"/>
      <c r="R66" s="13"/>
      <c r="S66" s="13"/>
      <c r="T66" s="13"/>
      <c r="U66" s="13"/>
    </row>
    <row r="67" spans="1:22" ht="15" thickBot="1" x14ac:dyDescent="0.25">
      <c r="A67" s="13"/>
      <c r="B67" s="38" t="s">
        <v>60</v>
      </c>
      <c r="C67" s="79">
        <f t="shared" si="2"/>
        <v>5.7293909854947627</v>
      </c>
      <c r="D67" s="13"/>
      <c r="E67" s="13"/>
      <c r="F67" s="13"/>
      <c r="G67" s="13"/>
      <c r="H67" s="13"/>
      <c r="I67" s="13"/>
      <c r="J67" s="13"/>
      <c r="K67" s="13"/>
      <c r="L67" s="13"/>
      <c r="M67" s="13"/>
      <c r="N67" s="13">
        <v>1511251</v>
      </c>
      <c r="O67" s="82">
        <v>1518486</v>
      </c>
      <c r="P67" s="13"/>
      <c r="Q67" s="13"/>
      <c r="R67" s="13"/>
      <c r="S67" s="13"/>
      <c r="T67" s="13"/>
      <c r="U67" s="13"/>
    </row>
    <row r="68" spans="1:22" ht="15" thickBot="1" x14ac:dyDescent="0.25">
      <c r="A68" s="13"/>
      <c r="B68" s="38" t="s">
        <v>61</v>
      </c>
      <c r="C68" s="79">
        <f t="shared" si="2"/>
        <v>1.6627943712898903</v>
      </c>
      <c r="D68" s="13"/>
      <c r="E68" s="13"/>
      <c r="F68" s="13"/>
      <c r="G68" s="13"/>
      <c r="H68" s="13"/>
      <c r="I68" s="13"/>
      <c r="J68" s="13"/>
      <c r="K68" s="13"/>
      <c r="L68" s="13"/>
      <c r="M68" s="13"/>
      <c r="N68" s="13">
        <v>661197</v>
      </c>
      <c r="O68" s="82">
        <v>661537</v>
      </c>
      <c r="P68" s="13"/>
      <c r="Q68" s="13"/>
      <c r="R68" s="13"/>
      <c r="S68" s="13"/>
      <c r="T68" s="13"/>
      <c r="U68" s="13"/>
    </row>
    <row r="69" spans="1:22" ht="15" thickBot="1" x14ac:dyDescent="0.25">
      <c r="A69" s="13"/>
      <c r="B69" s="38" t="s">
        <v>23</v>
      </c>
      <c r="C69" s="79">
        <f t="shared" si="2"/>
        <v>1.5808541400085727</v>
      </c>
      <c r="D69" s="13"/>
      <c r="E69" s="13"/>
      <c r="F69" s="13"/>
      <c r="G69" s="13"/>
      <c r="H69" s="13"/>
      <c r="I69" s="13"/>
      <c r="J69" s="13"/>
      <c r="K69" s="13"/>
      <c r="L69" s="13"/>
      <c r="M69" s="13"/>
      <c r="N69" s="13">
        <v>2220504</v>
      </c>
      <c r="O69" s="82">
        <v>2213993</v>
      </c>
      <c r="P69" s="13"/>
      <c r="Q69" s="13"/>
      <c r="R69" s="13"/>
      <c r="S69" s="13"/>
      <c r="T69" s="13"/>
      <c r="U69" s="13"/>
    </row>
    <row r="70" spans="1:22" ht="15" thickBot="1" x14ac:dyDescent="0.25">
      <c r="A70" s="13"/>
      <c r="B70" s="38" t="s">
        <v>3</v>
      </c>
      <c r="C70" s="79">
        <f t="shared" si="2"/>
        <v>3.4396928041626538</v>
      </c>
      <c r="D70" s="13"/>
      <c r="E70" s="13"/>
      <c r="F70" s="13"/>
      <c r="G70" s="13"/>
      <c r="H70" s="13"/>
      <c r="I70" s="13"/>
      <c r="J70" s="13"/>
      <c r="K70" s="13"/>
      <c r="L70" s="13"/>
      <c r="M70" s="13"/>
      <c r="N70" s="13">
        <v>319914</v>
      </c>
      <c r="O70" s="82">
        <v>319796</v>
      </c>
      <c r="P70" s="13"/>
      <c r="Q70" s="13"/>
      <c r="R70" s="13"/>
      <c r="S70" s="13"/>
      <c r="T70" s="13"/>
      <c r="U70" s="13"/>
    </row>
    <row r="71" spans="1:22" ht="15" thickBot="1" x14ac:dyDescent="0.25">
      <c r="A71" s="13"/>
      <c r="B71" s="39" t="s">
        <v>9</v>
      </c>
      <c r="C71" s="80">
        <f t="shared" si="2"/>
        <v>4.7757621397794887</v>
      </c>
      <c r="D71" s="13"/>
      <c r="E71" s="13"/>
      <c r="F71" s="13"/>
      <c r="G71" s="13"/>
      <c r="H71" s="13"/>
      <c r="I71" s="13"/>
      <c r="J71" s="13"/>
      <c r="K71" s="13"/>
      <c r="L71" s="13"/>
      <c r="M71" s="13"/>
      <c r="N71" s="13">
        <v>47450795</v>
      </c>
      <c r="O71" s="82">
        <v>47385107</v>
      </c>
      <c r="P71" s="13"/>
      <c r="Q71" s="13"/>
      <c r="R71" s="13"/>
      <c r="S71" s="13"/>
      <c r="T71" s="13"/>
      <c r="U71" s="13"/>
    </row>
    <row r="72" spans="1:22" ht="13.5" thickBot="1" x14ac:dyDescent="0.25">
      <c r="A72" s="13"/>
      <c r="B72" s="13"/>
      <c r="C72" s="79"/>
      <c r="D72" s="79"/>
      <c r="E72" s="13"/>
      <c r="F72" s="13"/>
      <c r="G72" s="13"/>
      <c r="H72" s="13"/>
      <c r="I72" s="13"/>
      <c r="J72" s="13"/>
      <c r="K72" s="13"/>
      <c r="L72" s="13"/>
      <c r="M72" s="13"/>
      <c r="N72" s="13"/>
      <c r="O72" s="13"/>
      <c r="P72" s="13"/>
      <c r="Q72" s="13"/>
      <c r="R72" s="13"/>
      <c r="S72" s="13"/>
      <c r="T72" s="13"/>
      <c r="U72" s="13"/>
      <c r="V72" s="13"/>
    </row>
    <row r="73" spans="1:22" ht="13.5" thickBot="1" x14ac:dyDescent="0.25">
      <c r="A73" s="13"/>
      <c r="B73" s="13"/>
      <c r="C73" s="79"/>
      <c r="D73" s="79"/>
      <c r="E73" s="13"/>
      <c r="F73" s="13"/>
      <c r="G73" s="13"/>
      <c r="H73" s="13"/>
      <c r="I73" s="13"/>
      <c r="J73" s="13"/>
      <c r="K73" s="13"/>
      <c r="L73" s="13"/>
      <c r="M73" s="13"/>
      <c r="N73" s="13"/>
      <c r="O73" s="13"/>
      <c r="P73" s="13"/>
      <c r="Q73" s="13"/>
      <c r="R73" s="13"/>
      <c r="S73" s="13"/>
      <c r="T73" s="13"/>
      <c r="U73" s="13"/>
      <c r="V73" s="13"/>
    </row>
    <row r="74" spans="1:22" x14ac:dyDescent="0.2">
      <c r="A74" s="13"/>
      <c r="B74" s="13"/>
      <c r="C74" s="13"/>
      <c r="D74" s="13"/>
      <c r="E74" s="13"/>
      <c r="F74" s="13"/>
      <c r="G74" s="13"/>
      <c r="H74" s="13"/>
      <c r="I74" s="13"/>
      <c r="J74" s="13"/>
      <c r="K74" s="13"/>
      <c r="L74" s="13"/>
      <c r="M74" s="13"/>
      <c r="N74" s="13"/>
      <c r="O74" s="13"/>
      <c r="P74" s="13"/>
      <c r="Q74" s="13"/>
      <c r="R74" s="13"/>
      <c r="S74" s="13"/>
      <c r="T74" s="13"/>
      <c r="U74" s="13"/>
      <c r="V74" s="13"/>
    </row>
    <row r="75" spans="1:22" x14ac:dyDescent="0.2">
      <c r="A75" s="13"/>
      <c r="B75" s="13"/>
      <c r="C75" s="13"/>
      <c r="D75" s="13"/>
      <c r="E75" s="13"/>
      <c r="F75" s="13"/>
      <c r="G75" s="13"/>
      <c r="H75" s="13"/>
      <c r="I75" s="13"/>
      <c r="J75" s="13"/>
      <c r="K75" s="13"/>
      <c r="L75" s="13"/>
      <c r="M75" s="13"/>
      <c r="N75" s="13"/>
      <c r="O75" s="13"/>
      <c r="P75" s="13"/>
      <c r="Q75" s="13"/>
      <c r="R75" s="13"/>
      <c r="S75" s="13"/>
      <c r="T75" s="13"/>
      <c r="U75" s="13"/>
      <c r="V75" s="13"/>
    </row>
  </sheetData>
  <pageMargins left="0.7" right="0.7" top="0.75" bottom="0.75" header="0.3" footer="0.3"/>
  <pageSetup paperSize="9" orientation="portrait" verticalDpi="0"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Hoja27"/>
  <dimension ref="A2:X90"/>
  <sheetViews>
    <sheetView workbookViewId="0">
      <selection activeCell="B50" sqref="B50"/>
    </sheetView>
  </sheetViews>
  <sheetFormatPr baseColWidth="10" defaultRowHeight="12.75" x14ac:dyDescent="0.2"/>
  <cols>
    <col min="1" max="1" width="11.42578125" style="63"/>
    <col min="2" max="2" width="32.85546875" style="63" bestFit="1" customWidth="1"/>
    <col min="3" max="4" width="13.140625" style="63" customWidth="1"/>
    <col min="5" max="5" width="12.7109375" style="63" customWidth="1"/>
    <col min="6" max="6" width="16.140625" style="63" customWidth="1"/>
    <col min="7" max="7" width="12.7109375" style="63" customWidth="1"/>
    <col min="8" max="8" width="16" style="63" customWidth="1"/>
    <col min="9" max="9" width="32.85546875" style="63" customWidth="1"/>
    <col min="10" max="10" width="16" style="63" customWidth="1"/>
    <col min="11" max="11" width="12.7109375" style="63" customWidth="1"/>
    <col min="12" max="12" width="16" style="63" customWidth="1"/>
    <col min="13" max="13" width="12.7109375" style="63" customWidth="1"/>
    <col min="14" max="14" width="16" style="63" customWidth="1"/>
    <col min="15" max="15" width="12.7109375" style="63" customWidth="1"/>
    <col min="16" max="16" width="16" style="63" customWidth="1"/>
    <col min="17" max="17" width="12.7109375" style="63" customWidth="1"/>
    <col min="18" max="18" width="16" style="63" customWidth="1"/>
    <col min="19" max="19" width="12.7109375" style="63" customWidth="1"/>
    <col min="20" max="20" width="16" style="63" customWidth="1"/>
    <col min="21" max="21" width="12.7109375" style="63" customWidth="1"/>
    <col min="22" max="22" width="16" style="63" customWidth="1"/>
    <col min="23" max="23" width="12.7109375" style="63" customWidth="1"/>
    <col min="24" max="24" width="16" style="63" customWidth="1"/>
    <col min="25" max="25" width="12.7109375" style="63" customWidth="1"/>
    <col min="26" max="26" width="16" style="63" customWidth="1"/>
    <col min="27" max="27" width="12.7109375" style="63" customWidth="1"/>
    <col min="28" max="28" width="16" style="63" customWidth="1"/>
    <col min="29" max="29" width="12.7109375" style="63" customWidth="1"/>
    <col min="30" max="30" width="16" style="63" customWidth="1"/>
    <col min="31" max="31" width="12.7109375" style="63" customWidth="1"/>
    <col min="32" max="32" width="16" style="63" customWidth="1"/>
    <col min="33" max="33" width="12.7109375" style="63" customWidth="1"/>
    <col min="34" max="34" width="16" style="63" customWidth="1"/>
    <col min="35" max="35" width="12.7109375" style="63" customWidth="1"/>
    <col min="36" max="36" width="16" style="63" customWidth="1"/>
    <col min="37" max="37" width="12.7109375" style="63" customWidth="1"/>
    <col min="38" max="38" width="16" style="63" customWidth="1"/>
    <col min="39" max="42" width="12.7109375" style="63" customWidth="1"/>
    <col min="43" max="44" width="11.42578125" style="63"/>
    <col min="45" max="56" width="12.7109375" style="63" customWidth="1"/>
    <col min="57" max="16384" width="11.42578125" style="63"/>
  </cols>
  <sheetData>
    <row r="2" spans="1:13" ht="40.5" customHeight="1" x14ac:dyDescent="0.25">
      <c r="B2" s="11"/>
      <c r="M2" s="62"/>
    </row>
    <row r="3" spans="1:13" ht="27.95" customHeight="1" x14ac:dyDescent="0.2">
      <c r="A3" s="13"/>
      <c r="B3" s="11"/>
      <c r="C3" s="35"/>
      <c r="D3" s="13"/>
      <c r="E3" s="13"/>
      <c r="F3" s="13"/>
      <c r="G3" s="13"/>
      <c r="H3" s="13"/>
      <c r="I3" s="13"/>
      <c r="J3" s="13"/>
      <c r="K3" s="13"/>
      <c r="L3" s="13"/>
    </row>
    <row r="4" spans="1:13" ht="15" x14ac:dyDescent="0.2">
      <c r="A4" s="13"/>
      <c r="C4" s="35"/>
      <c r="D4" s="13"/>
      <c r="E4" s="13"/>
      <c r="F4" s="13"/>
      <c r="G4" s="13"/>
      <c r="H4" s="13"/>
      <c r="I4" s="13"/>
      <c r="J4" s="13"/>
      <c r="K4" s="13"/>
      <c r="L4" s="13"/>
    </row>
    <row r="5" spans="1:13" ht="18.75" customHeight="1" x14ac:dyDescent="0.2">
      <c r="A5" s="13"/>
      <c r="B5" s="13"/>
      <c r="C5" s="13"/>
      <c r="D5" s="13"/>
      <c r="E5" s="13"/>
      <c r="F5" s="13"/>
      <c r="G5" s="13"/>
      <c r="H5" s="13"/>
      <c r="I5" s="13"/>
      <c r="J5" s="13"/>
      <c r="K5" s="13"/>
      <c r="L5" s="13"/>
    </row>
    <row r="6" spans="1:13" ht="39" customHeight="1" x14ac:dyDescent="0.2">
      <c r="A6" s="13"/>
      <c r="B6" s="67"/>
      <c r="C6" s="23">
        <v>2020</v>
      </c>
      <c r="D6" s="44">
        <v>2021</v>
      </c>
    </row>
    <row r="7" spans="1:13" ht="17.100000000000001" customHeight="1" thickBot="1" x14ac:dyDescent="0.25">
      <c r="A7" s="13"/>
      <c r="B7" s="38" t="s">
        <v>24</v>
      </c>
      <c r="C7" s="65">
        <v>15231</v>
      </c>
      <c r="D7" s="65">
        <v>18568</v>
      </c>
    </row>
    <row r="8" spans="1:13" ht="17.100000000000001" customHeight="1" thickBot="1" x14ac:dyDescent="0.25">
      <c r="A8" s="13"/>
      <c r="B8" s="38" t="s">
        <v>25</v>
      </c>
      <c r="C8" s="65">
        <v>1112</v>
      </c>
      <c r="D8" s="65">
        <v>2421</v>
      </c>
    </row>
    <row r="9" spans="1:13" ht="17.100000000000001" customHeight="1" thickBot="1" x14ac:dyDescent="0.25">
      <c r="A9" s="13"/>
      <c r="B9" s="38" t="s">
        <v>58</v>
      </c>
      <c r="C9" s="65">
        <v>1576</v>
      </c>
      <c r="D9" s="65">
        <v>3034</v>
      </c>
    </row>
    <row r="10" spans="1:13" ht="17.100000000000001" customHeight="1" thickBot="1" x14ac:dyDescent="0.25">
      <c r="A10" s="13"/>
      <c r="B10" s="38" t="s">
        <v>19</v>
      </c>
      <c r="C10" s="65">
        <v>1666</v>
      </c>
      <c r="D10" s="65">
        <v>2412</v>
      </c>
    </row>
    <row r="11" spans="1:13" ht="17.100000000000001" customHeight="1" thickBot="1" x14ac:dyDescent="0.25">
      <c r="A11" s="13"/>
      <c r="B11" s="38" t="s">
        <v>0</v>
      </c>
      <c r="C11" s="65">
        <v>3914</v>
      </c>
      <c r="D11" s="65">
        <v>5916</v>
      </c>
    </row>
    <row r="12" spans="1:13" ht="17.100000000000001" customHeight="1" thickBot="1" x14ac:dyDescent="0.25">
      <c r="A12" s="13"/>
      <c r="B12" s="38" t="s">
        <v>1</v>
      </c>
      <c r="C12" s="65">
        <v>3361</v>
      </c>
      <c r="D12" s="65">
        <v>3534</v>
      </c>
    </row>
    <row r="13" spans="1:13" ht="17.100000000000001" customHeight="1" thickBot="1" x14ac:dyDescent="0.25">
      <c r="A13" s="13"/>
      <c r="B13" s="38" t="s">
        <v>26</v>
      </c>
      <c r="C13" s="65">
        <v>11652</v>
      </c>
      <c r="D13" s="65">
        <v>16226</v>
      </c>
    </row>
    <row r="14" spans="1:13" ht="17.100000000000001" customHeight="1" thickBot="1" x14ac:dyDescent="0.25">
      <c r="A14" s="13"/>
      <c r="B14" s="38" t="s">
        <v>21</v>
      </c>
      <c r="C14" s="65">
        <v>4621</v>
      </c>
      <c r="D14" s="65">
        <v>5704</v>
      </c>
    </row>
    <row r="15" spans="1:13" ht="17.100000000000001" customHeight="1" thickBot="1" x14ac:dyDescent="0.25">
      <c r="A15" s="13"/>
      <c r="B15" s="38" t="s">
        <v>12</v>
      </c>
      <c r="C15" s="65">
        <v>5642</v>
      </c>
      <c r="D15" s="65">
        <v>8996</v>
      </c>
    </row>
    <row r="16" spans="1:13" ht="17.100000000000001" customHeight="1" thickBot="1" x14ac:dyDescent="0.25">
      <c r="A16" s="13"/>
      <c r="B16" s="38" t="s">
        <v>20</v>
      </c>
      <c r="C16" s="65">
        <v>9170</v>
      </c>
      <c r="D16" s="65">
        <v>9189</v>
      </c>
    </row>
    <row r="17" spans="1:24" ht="17.100000000000001" customHeight="1" thickBot="1" x14ac:dyDescent="0.25">
      <c r="A17" s="13"/>
      <c r="B17" s="38" t="s">
        <v>8</v>
      </c>
      <c r="C17" s="65">
        <v>1830</v>
      </c>
      <c r="D17" s="65">
        <v>3025</v>
      </c>
    </row>
    <row r="18" spans="1:24" ht="17.100000000000001" customHeight="1" thickBot="1" x14ac:dyDescent="0.25">
      <c r="A18" s="13"/>
      <c r="B18" s="38" t="s">
        <v>2</v>
      </c>
      <c r="C18" s="65">
        <v>3469</v>
      </c>
      <c r="D18" s="65">
        <v>6607</v>
      </c>
    </row>
    <row r="19" spans="1:24" ht="17.100000000000001" customHeight="1" thickBot="1" x14ac:dyDescent="0.25">
      <c r="A19" s="13"/>
      <c r="B19" s="38" t="s">
        <v>59</v>
      </c>
      <c r="C19" s="65">
        <v>37967</v>
      </c>
      <c r="D19" s="65">
        <v>15122</v>
      </c>
    </row>
    <row r="20" spans="1:24" ht="17.100000000000001" customHeight="1" thickBot="1" x14ac:dyDescent="0.25">
      <c r="A20" s="13"/>
      <c r="B20" s="38" t="s">
        <v>60</v>
      </c>
      <c r="C20" s="65">
        <v>2874</v>
      </c>
      <c r="D20" s="65">
        <v>3036</v>
      </c>
    </row>
    <row r="21" spans="1:24" ht="17.100000000000001" customHeight="1" thickBot="1" x14ac:dyDescent="0.25">
      <c r="A21" s="13"/>
      <c r="B21" s="38" t="s">
        <v>61</v>
      </c>
      <c r="C21" s="65">
        <v>1071</v>
      </c>
      <c r="D21" s="65">
        <v>2147</v>
      </c>
    </row>
    <row r="22" spans="1:24" ht="17.100000000000001" customHeight="1" thickBot="1" x14ac:dyDescent="0.25">
      <c r="A22" s="13"/>
      <c r="B22" s="38" t="s">
        <v>23</v>
      </c>
      <c r="C22" s="65">
        <v>5051</v>
      </c>
      <c r="D22" s="65">
        <v>10027</v>
      </c>
    </row>
    <row r="23" spans="1:24" ht="17.100000000000001" customHeight="1" thickBot="1" x14ac:dyDescent="0.25">
      <c r="A23" s="13"/>
      <c r="B23" s="38" t="s">
        <v>3</v>
      </c>
      <c r="C23" s="65">
        <v>551</v>
      </c>
      <c r="D23" s="65">
        <v>329</v>
      </c>
    </row>
    <row r="24" spans="1:24" ht="17.100000000000001" customHeight="1" thickBot="1" x14ac:dyDescent="0.25">
      <c r="A24" s="13"/>
      <c r="B24" s="39" t="s">
        <v>9</v>
      </c>
      <c r="C24" s="69">
        <v>110758</v>
      </c>
      <c r="D24" s="69">
        <v>116293</v>
      </c>
    </row>
    <row r="25" spans="1:24" ht="14.25" x14ac:dyDescent="0.2">
      <c r="C25" s="70"/>
      <c r="D25" s="70"/>
      <c r="E25" s="70"/>
      <c r="F25" s="73"/>
      <c r="G25" s="70"/>
      <c r="H25" s="72"/>
      <c r="I25" s="70"/>
      <c r="J25" s="70"/>
      <c r="K25" s="70"/>
      <c r="L25" s="70"/>
      <c r="M25" s="70"/>
      <c r="N25" s="70"/>
      <c r="X25" s="64"/>
    </row>
    <row r="26" spans="1:24" ht="14.25" x14ac:dyDescent="0.2">
      <c r="C26" s="70"/>
      <c r="D26" s="70"/>
      <c r="E26" s="70"/>
      <c r="F26" s="73"/>
      <c r="G26" s="70"/>
      <c r="H26" s="72"/>
      <c r="I26" s="70"/>
      <c r="J26" s="70"/>
      <c r="K26" s="70"/>
      <c r="L26" s="70"/>
      <c r="M26" s="70"/>
      <c r="N26" s="70"/>
      <c r="X26" s="64"/>
    </row>
    <row r="27" spans="1:24" x14ac:dyDescent="0.2">
      <c r="B27" s="13"/>
      <c r="C27" s="13"/>
      <c r="D27" s="13"/>
      <c r="E27" s="13"/>
      <c r="F27" s="13"/>
      <c r="G27" s="13"/>
      <c r="H27" s="13"/>
    </row>
    <row r="28" spans="1:24" ht="39" customHeight="1" x14ac:dyDescent="0.2">
      <c r="B28" s="67" t="s">
        <v>47</v>
      </c>
      <c r="C28" s="23">
        <v>2020</v>
      </c>
      <c r="D28" s="44">
        <v>2021</v>
      </c>
    </row>
    <row r="29" spans="1:24" ht="17.100000000000001" customHeight="1" thickBot="1" x14ac:dyDescent="0.25">
      <c r="B29" s="38" t="s">
        <v>24</v>
      </c>
      <c r="C29" s="65">
        <v>16786</v>
      </c>
      <c r="D29" s="65">
        <v>19925</v>
      </c>
    </row>
    <row r="30" spans="1:24" ht="17.100000000000001" customHeight="1" thickBot="1" x14ac:dyDescent="0.25">
      <c r="B30" s="38" t="s">
        <v>25</v>
      </c>
      <c r="C30" s="65">
        <v>3420</v>
      </c>
      <c r="D30" s="65">
        <v>3269</v>
      </c>
    </row>
    <row r="31" spans="1:24" ht="17.100000000000001" customHeight="1" thickBot="1" x14ac:dyDescent="0.25">
      <c r="B31" s="38" t="s">
        <v>58</v>
      </c>
      <c r="C31" s="65">
        <v>1637</v>
      </c>
      <c r="D31" s="65">
        <v>2530</v>
      </c>
    </row>
    <row r="32" spans="1:24" ht="17.100000000000001" customHeight="1" thickBot="1" x14ac:dyDescent="0.25">
      <c r="B32" s="38" t="s">
        <v>19</v>
      </c>
      <c r="C32" s="65">
        <v>2882</v>
      </c>
      <c r="D32" s="65">
        <v>3041</v>
      </c>
    </row>
    <row r="33" spans="2:10" ht="17.100000000000001" customHeight="1" thickBot="1" x14ac:dyDescent="0.25">
      <c r="B33" s="38" t="s">
        <v>0</v>
      </c>
      <c r="C33" s="65">
        <v>6183</v>
      </c>
      <c r="D33" s="65">
        <v>7190</v>
      </c>
    </row>
    <row r="34" spans="2:10" ht="17.100000000000001" customHeight="1" thickBot="1" x14ac:dyDescent="0.25">
      <c r="B34" s="38" t="s">
        <v>1</v>
      </c>
      <c r="C34" s="65">
        <v>2397</v>
      </c>
      <c r="D34" s="65">
        <v>3596</v>
      </c>
    </row>
    <row r="35" spans="2:10" ht="17.100000000000001" customHeight="1" thickBot="1" x14ac:dyDescent="0.25">
      <c r="B35" s="38" t="s">
        <v>26</v>
      </c>
      <c r="C35" s="65">
        <v>11962</v>
      </c>
      <c r="D35" s="65">
        <v>14577</v>
      </c>
    </row>
    <row r="36" spans="2:10" ht="17.100000000000001" customHeight="1" thickBot="1" x14ac:dyDescent="0.25">
      <c r="B36" s="38" t="s">
        <v>21</v>
      </c>
      <c r="C36" s="65">
        <v>5660</v>
      </c>
      <c r="D36" s="65">
        <v>5450</v>
      </c>
    </row>
    <row r="37" spans="2:10" ht="17.100000000000001" customHeight="1" thickBot="1" x14ac:dyDescent="0.25">
      <c r="B37" s="38" t="s">
        <v>12</v>
      </c>
      <c r="C37" s="65">
        <v>8388</v>
      </c>
      <c r="D37" s="65">
        <v>13559</v>
      </c>
    </row>
    <row r="38" spans="2:10" ht="17.100000000000001" customHeight="1" thickBot="1" x14ac:dyDescent="0.25">
      <c r="B38" s="38" t="s">
        <v>20</v>
      </c>
      <c r="C38" s="65">
        <v>9697</v>
      </c>
      <c r="D38" s="65">
        <v>12603</v>
      </c>
    </row>
    <row r="39" spans="2:10" ht="17.100000000000001" customHeight="1" thickBot="1" x14ac:dyDescent="0.25">
      <c r="B39" s="38" t="s">
        <v>8</v>
      </c>
      <c r="C39" s="65">
        <v>4132</v>
      </c>
      <c r="D39" s="65">
        <v>5202</v>
      </c>
    </row>
    <row r="40" spans="2:10" ht="17.100000000000001" customHeight="1" thickBot="1" x14ac:dyDescent="0.25">
      <c r="B40" s="38" t="s">
        <v>2</v>
      </c>
      <c r="C40" s="65">
        <v>3808</v>
      </c>
      <c r="D40" s="65">
        <v>6970</v>
      </c>
    </row>
    <row r="41" spans="2:10" ht="17.100000000000001" customHeight="1" thickBot="1" x14ac:dyDescent="0.25">
      <c r="B41" s="38" t="s">
        <v>59</v>
      </c>
      <c r="C41" s="65">
        <v>8268</v>
      </c>
      <c r="D41" s="65">
        <v>10521</v>
      </c>
    </row>
    <row r="42" spans="2:10" ht="17.100000000000001" customHeight="1" thickBot="1" x14ac:dyDescent="0.25">
      <c r="B42" s="38" t="s">
        <v>60</v>
      </c>
      <c r="C42" s="65">
        <v>2960</v>
      </c>
      <c r="D42" s="65">
        <v>4148</v>
      </c>
    </row>
    <row r="43" spans="2:10" ht="17.100000000000001" customHeight="1" thickBot="1" x14ac:dyDescent="0.25">
      <c r="B43" s="38" t="s">
        <v>61</v>
      </c>
      <c r="C43" s="65">
        <v>1611</v>
      </c>
      <c r="D43" s="65">
        <v>2073</v>
      </c>
    </row>
    <row r="44" spans="2:10" ht="17.100000000000001" customHeight="1" thickBot="1" x14ac:dyDescent="0.25">
      <c r="B44" s="38" t="s">
        <v>23</v>
      </c>
      <c r="C44" s="65">
        <v>6935</v>
      </c>
      <c r="D44" s="65">
        <v>8902</v>
      </c>
    </row>
    <row r="45" spans="2:10" ht="17.100000000000001" customHeight="1" thickBot="1" x14ac:dyDescent="0.25">
      <c r="B45" s="38" t="s">
        <v>3</v>
      </c>
      <c r="C45" s="65">
        <v>728</v>
      </c>
      <c r="D45" s="65">
        <v>382</v>
      </c>
    </row>
    <row r="46" spans="2:10" ht="17.100000000000001" customHeight="1" thickBot="1" x14ac:dyDescent="0.25">
      <c r="B46" s="39" t="s">
        <v>9</v>
      </c>
      <c r="C46" s="66">
        <v>97454</v>
      </c>
      <c r="D46" s="66">
        <f>SUM(D29:D45)</f>
        <v>123938</v>
      </c>
    </row>
    <row r="47" spans="2:10" x14ac:dyDescent="0.2">
      <c r="C47" s="70"/>
      <c r="D47" s="71"/>
      <c r="E47" s="70"/>
      <c r="F47" s="71"/>
      <c r="G47" s="13"/>
      <c r="H47" s="13"/>
      <c r="I47" s="70"/>
      <c r="J47" s="70"/>
    </row>
    <row r="48" spans="2:10" x14ac:dyDescent="0.2">
      <c r="G48" s="64"/>
      <c r="I48" s="64"/>
    </row>
    <row r="50" spans="2:12" ht="51" customHeight="1" x14ac:dyDescent="0.2">
      <c r="B50" s="67" t="s">
        <v>133</v>
      </c>
      <c r="C50" s="23" t="s">
        <v>131</v>
      </c>
      <c r="L50" s="75"/>
    </row>
    <row r="51" spans="2:12" ht="15" thickBot="1" x14ac:dyDescent="0.25">
      <c r="B51" s="38" t="s">
        <v>24</v>
      </c>
      <c r="C51" s="21">
        <f>+(D7-C7)/C7</f>
        <v>0.21909264001050488</v>
      </c>
    </row>
    <row r="52" spans="2:12" ht="15" thickBot="1" x14ac:dyDescent="0.25">
      <c r="B52" s="38" t="s">
        <v>25</v>
      </c>
      <c r="C52" s="21">
        <f t="shared" ref="C52:C68" si="0">+(D8-C8)/C8</f>
        <v>1.1771582733812949</v>
      </c>
    </row>
    <row r="53" spans="2:12" ht="15" thickBot="1" x14ac:dyDescent="0.25">
      <c r="B53" s="38" t="s">
        <v>58</v>
      </c>
      <c r="C53" s="21">
        <f t="shared" si="0"/>
        <v>0.92512690355329952</v>
      </c>
    </row>
    <row r="54" spans="2:12" ht="15" thickBot="1" x14ac:dyDescent="0.25">
      <c r="B54" s="38" t="s">
        <v>19</v>
      </c>
      <c r="C54" s="21">
        <f t="shared" si="0"/>
        <v>0.44777911164465789</v>
      </c>
    </row>
    <row r="55" spans="2:12" ht="15" thickBot="1" x14ac:dyDescent="0.25">
      <c r="B55" s="38" t="s">
        <v>0</v>
      </c>
      <c r="C55" s="21">
        <f t="shared" si="0"/>
        <v>0.51149718957588142</v>
      </c>
    </row>
    <row r="56" spans="2:12" ht="15" thickBot="1" x14ac:dyDescent="0.25">
      <c r="B56" s="38" t="s">
        <v>1</v>
      </c>
      <c r="C56" s="21">
        <f t="shared" si="0"/>
        <v>5.1472775959535852E-2</v>
      </c>
    </row>
    <row r="57" spans="2:12" ht="15" thickBot="1" x14ac:dyDescent="0.25">
      <c r="B57" s="38" t="s">
        <v>26</v>
      </c>
      <c r="C57" s="21">
        <f t="shared" si="0"/>
        <v>0.39255063508410576</v>
      </c>
    </row>
    <row r="58" spans="2:12" ht="15" thickBot="1" x14ac:dyDescent="0.25">
      <c r="B58" s="38" t="s">
        <v>21</v>
      </c>
      <c r="C58" s="21">
        <f t="shared" si="0"/>
        <v>0.23436485609175503</v>
      </c>
    </row>
    <row r="59" spans="2:12" ht="15" thickBot="1" x14ac:dyDescent="0.25">
      <c r="B59" s="38" t="s">
        <v>12</v>
      </c>
      <c r="C59" s="21">
        <f t="shared" si="0"/>
        <v>0.59447004608294929</v>
      </c>
    </row>
    <row r="60" spans="2:12" ht="15" thickBot="1" x14ac:dyDescent="0.25">
      <c r="B60" s="38" t="s">
        <v>20</v>
      </c>
      <c r="C60" s="21">
        <f t="shared" si="0"/>
        <v>2.0719738276990187E-3</v>
      </c>
    </row>
    <row r="61" spans="2:12" ht="15" thickBot="1" x14ac:dyDescent="0.25">
      <c r="B61" s="38" t="s">
        <v>8</v>
      </c>
      <c r="C61" s="21">
        <f t="shared" si="0"/>
        <v>0.65300546448087426</v>
      </c>
    </row>
    <row r="62" spans="2:12" ht="15" thickBot="1" x14ac:dyDescent="0.25">
      <c r="B62" s="38" t="s">
        <v>2</v>
      </c>
      <c r="C62" s="21">
        <f t="shared" si="0"/>
        <v>0.90458345344479674</v>
      </c>
    </row>
    <row r="63" spans="2:12" ht="15" thickBot="1" x14ac:dyDescent="0.25">
      <c r="B63" s="38" t="s">
        <v>59</v>
      </c>
      <c r="C63" s="21">
        <f t="shared" si="0"/>
        <v>-0.60170674533147206</v>
      </c>
    </row>
    <row r="64" spans="2:12" ht="15" thickBot="1" x14ac:dyDescent="0.25">
      <c r="B64" s="38" t="s">
        <v>60</v>
      </c>
      <c r="C64" s="21">
        <f t="shared" si="0"/>
        <v>5.6367432150313153E-2</v>
      </c>
    </row>
    <row r="65" spans="2:3" ht="15" thickBot="1" x14ac:dyDescent="0.25">
      <c r="B65" s="38" t="s">
        <v>61</v>
      </c>
      <c r="C65" s="21">
        <f t="shared" si="0"/>
        <v>1.0046685340802988</v>
      </c>
    </row>
    <row r="66" spans="2:3" ht="15" thickBot="1" x14ac:dyDescent="0.25">
      <c r="B66" s="38" t="s">
        <v>23</v>
      </c>
      <c r="C66" s="21">
        <f t="shared" si="0"/>
        <v>0.98515145515739455</v>
      </c>
    </row>
    <row r="67" spans="2:3" ht="15" thickBot="1" x14ac:dyDescent="0.25">
      <c r="B67" s="38" t="s">
        <v>3</v>
      </c>
      <c r="C67" s="21">
        <f t="shared" si="0"/>
        <v>-0.4029038112522686</v>
      </c>
    </row>
    <row r="68" spans="2:3" ht="15" thickBot="1" x14ac:dyDescent="0.25">
      <c r="B68" s="39" t="s">
        <v>9</v>
      </c>
      <c r="C68" s="47">
        <f t="shared" si="0"/>
        <v>4.9973816789757854E-2</v>
      </c>
    </row>
    <row r="72" spans="2:3" ht="51" customHeight="1" x14ac:dyDescent="0.2">
      <c r="B72" s="67" t="s">
        <v>47</v>
      </c>
      <c r="C72" s="23" t="s">
        <v>131</v>
      </c>
    </row>
    <row r="73" spans="2:3" ht="15" thickBot="1" x14ac:dyDescent="0.25">
      <c r="B73" s="38" t="s">
        <v>24</v>
      </c>
      <c r="C73" s="21">
        <f t="shared" ref="C73:C90" si="1">+(D29-C29)/C29</f>
        <v>0.18700107232217325</v>
      </c>
    </row>
    <row r="74" spans="2:3" ht="15" thickBot="1" x14ac:dyDescent="0.25">
      <c r="B74" s="38" t="s">
        <v>25</v>
      </c>
      <c r="C74" s="21">
        <f t="shared" si="1"/>
        <v>-4.4152046783625734E-2</v>
      </c>
    </row>
    <row r="75" spans="2:3" ht="15" thickBot="1" x14ac:dyDescent="0.25">
      <c r="B75" s="38" t="s">
        <v>58</v>
      </c>
      <c r="C75" s="21">
        <f t="shared" si="1"/>
        <v>0.54551007941356144</v>
      </c>
    </row>
    <row r="76" spans="2:3" ht="15" thickBot="1" x14ac:dyDescent="0.25">
      <c r="B76" s="38" t="s">
        <v>19</v>
      </c>
      <c r="C76" s="21">
        <f t="shared" si="1"/>
        <v>5.517002081887578E-2</v>
      </c>
    </row>
    <row r="77" spans="2:3" ht="15" thickBot="1" x14ac:dyDescent="0.25">
      <c r="B77" s="38" t="s">
        <v>0</v>
      </c>
      <c r="C77" s="21">
        <f t="shared" si="1"/>
        <v>0.16286592269125019</v>
      </c>
    </row>
    <row r="78" spans="2:3" ht="15" thickBot="1" x14ac:dyDescent="0.25">
      <c r="B78" s="38" t="s">
        <v>1</v>
      </c>
      <c r="C78" s="21">
        <f t="shared" si="1"/>
        <v>0.50020859407592821</v>
      </c>
    </row>
    <row r="79" spans="2:3" ht="15" thickBot="1" x14ac:dyDescent="0.25">
      <c r="B79" s="38" t="s">
        <v>26</v>
      </c>
      <c r="C79" s="21">
        <f t="shared" si="1"/>
        <v>0.21860892827286407</v>
      </c>
    </row>
    <row r="80" spans="2:3" ht="15" thickBot="1" x14ac:dyDescent="0.25">
      <c r="B80" s="38" t="s">
        <v>21</v>
      </c>
      <c r="C80" s="21">
        <f t="shared" si="1"/>
        <v>-3.7102473498233215E-2</v>
      </c>
    </row>
    <row r="81" spans="2:3" ht="15" thickBot="1" x14ac:dyDescent="0.25">
      <c r="B81" s="38" t="s">
        <v>12</v>
      </c>
      <c r="C81" s="21">
        <f t="shared" si="1"/>
        <v>0.61647591797806389</v>
      </c>
    </row>
    <row r="82" spans="2:3" ht="15" thickBot="1" x14ac:dyDescent="0.25">
      <c r="B82" s="38" t="s">
        <v>20</v>
      </c>
      <c r="C82" s="21">
        <f t="shared" si="1"/>
        <v>0.2996803134990203</v>
      </c>
    </row>
    <row r="83" spans="2:3" ht="15" thickBot="1" x14ac:dyDescent="0.25">
      <c r="B83" s="38" t="s">
        <v>8</v>
      </c>
      <c r="C83" s="21">
        <f t="shared" si="1"/>
        <v>0.25895450145208132</v>
      </c>
    </row>
    <row r="84" spans="2:3" ht="15" thickBot="1" x14ac:dyDescent="0.25">
      <c r="B84" s="38" t="s">
        <v>2</v>
      </c>
      <c r="C84" s="21">
        <f t="shared" si="1"/>
        <v>0.8303571428571429</v>
      </c>
    </row>
    <row r="85" spans="2:3" ht="15" thickBot="1" x14ac:dyDescent="0.25">
      <c r="B85" s="38" t="s">
        <v>59</v>
      </c>
      <c r="C85" s="21">
        <f t="shared" si="1"/>
        <v>0.27249637155297535</v>
      </c>
    </row>
    <row r="86" spans="2:3" ht="15" thickBot="1" x14ac:dyDescent="0.25">
      <c r="B86" s="38" t="s">
        <v>60</v>
      </c>
      <c r="C86" s="21">
        <f t="shared" si="1"/>
        <v>0.40135135135135136</v>
      </c>
    </row>
    <row r="87" spans="2:3" ht="15" thickBot="1" x14ac:dyDescent="0.25">
      <c r="B87" s="38" t="s">
        <v>61</v>
      </c>
      <c r="C87" s="21">
        <f t="shared" si="1"/>
        <v>0.28677839851024206</v>
      </c>
    </row>
    <row r="88" spans="2:3" ht="15" thickBot="1" x14ac:dyDescent="0.25">
      <c r="B88" s="38" t="s">
        <v>23</v>
      </c>
      <c r="C88" s="21">
        <f t="shared" si="1"/>
        <v>0.283633741888969</v>
      </c>
    </row>
    <row r="89" spans="2:3" ht="15" thickBot="1" x14ac:dyDescent="0.25">
      <c r="B89" s="38" t="s">
        <v>3</v>
      </c>
      <c r="C89" s="21">
        <f t="shared" si="1"/>
        <v>-0.47527472527472525</v>
      </c>
    </row>
    <row r="90" spans="2:3" ht="15" thickBot="1" x14ac:dyDescent="0.25">
      <c r="B90" s="39" t="s">
        <v>9</v>
      </c>
      <c r="C90" s="47">
        <f t="shared" si="1"/>
        <v>0.27175898372565516</v>
      </c>
    </row>
  </sheetData>
  <pageMargins left="0.7" right="0.7" top="0.75" bottom="0.75" header="0.3" footer="0.3"/>
  <pageSetup paperSize="9" orientation="portrait" verticalDpi="4294967293"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2:AH73"/>
  <sheetViews>
    <sheetView workbookViewId="0">
      <selection activeCell="K18" sqref="K18"/>
    </sheetView>
  </sheetViews>
  <sheetFormatPr baseColWidth="10" defaultRowHeight="12.75" x14ac:dyDescent="0.2"/>
  <cols>
    <col min="1" max="1" width="11.42578125" style="63"/>
    <col min="2" max="2" width="32.85546875" style="63" bestFit="1" customWidth="1"/>
    <col min="3" max="3" width="13.7109375" style="63" customWidth="1"/>
    <col min="4" max="5" width="11.7109375" style="63" customWidth="1"/>
    <col min="6" max="6" width="12.7109375" style="63" customWidth="1"/>
    <col min="7" max="8" width="11.7109375" style="63" customWidth="1"/>
    <col min="9" max="9" width="12.7109375" style="63" customWidth="1"/>
    <col min="10" max="11" width="11.7109375" style="63" customWidth="1"/>
    <col min="12" max="12" width="12.42578125" style="63" customWidth="1"/>
    <col min="13" max="13" width="11.7109375" style="63" customWidth="1"/>
    <col min="14" max="14" width="10.85546875" style="63" customWidth="1"/>
    <col min="15" max="15" width="0.28515625" style="63" hidden="1" customWidth="1"/>
    <col min="16" max="16" width="11.7109375" style="63" hidden="1" customWidth="1"/>
    <col min="17" max="17" width="11.7109375" style="63" customWidth="1"/>
    <col min="18" max="19" width="12.7109375" style="63" customWidth="1"/>
    <col min="20" max="20" width="12.5703125" style="63" customWidth="1"/>
    <col min="21" max="21" width="0.140625" style="63" hidden="1" customWidth="1"/>
    <col min="22" max="22" width="12.42578125" style="63" hidden="1" customWidth="1"/>
    <col min="23" max="27" width="12.7109375" style="63" customWidth="1"/>
    <col min="28" max="29" width="12.28515625" style="63" customWidth="1"/>
    <col min="30" max="30" width="12.42578125" style="63" customWidth="1"/>
    <col min="31" max="32" width="12.28515625" style="63" customWidth="1"/>
    <col min="33" max="41" width="12.7109375" style="63" customWidth="1"/>
    <col min="42" max="42" width="12.28515625" style="63" customWidth="1"/>
    <col min="43" max="16384" width="11.42578125" style="63"/>
  </cols>
  <sheetData>
    <row r="2" spans="1:20" ht="40.5" customHeight="1" x14ac:dyDescent="0.35">
      <c r="B2" s="11"/>
      <c r="T2" s="81" t="s">
        <v>123</v>
      </c>
    </row>
    <row r="3" spans="1:20" ht="27.95" customHeight="1" x14ac:dyDescent="0.2">
      <c r="A3" s="13"/>
      <c r="B3" s="11"/>
      <c r="C3" s="35"/>
      <c r="D3" s="35"/>
      <c r="E3" s="35"/>
      <c r="F3" s="35"/>
      <c r="G3" s="35"/>
      <c r="H3" s="35"/>
      <c r="I3" s="35"/>
      <c r="J3" s="35"/>
      <c r="K3" s="35"/>
      <c r="L3" s="35"/>
      <c r="M3" s="35"/>
      <c r="N3" s="35"/>
      <c r="O3" s="35"/>
      <c r="P3" s="35"/>
      <c r="Q3" s="35"/>
    </row>
    <row r="4" spans="1:20" ht="15" x14ac:dyDescent="0.2">
      <c r="A4" s="13"/>
      <c r="C4" s="35"/>
      <c r="D4" s="35"/>
      <c r="E4" s="35"/>
      <c r="F4" s="35"/>
      <c r="G4" s="35"/>
      <c r="H4" s="35"/>
      <c r="I4" s="35"/>
      <c r="J4" s="35"/>
      <c r="K4" s="35"/>
      <c r="L4" s="35"/>
      <c r="M4" s="35"/>
      <c r="N4" s="35"/>
      <c r="O4" s="35"/>
      <c r="P4" s="35"/>
      <c r="Q4" s="35"/>
    </row>
    <row r="5" spans="1:20" ht="18.75" customHeight="1" x14ac:dyDescent="0.2">
      <c r="A5" s="13"/>
      <c r="B5" s="13"/>
      <c r="C5" s="13"/>
      <c r="D5" s="13"/>
      <c r="E5" s="13"/>
      <c r="F5" s="13"/>
      <c r="G5" s="13"/>
      <c r="H5" s="13"/>
      <c r="I5" s="13"/>
      <c r="J5" s="13"/>
      <c r="K5" s="13"/>
      <c r="L5" s="13"/>
      <c r="M5" s="13"/>
      <c r="N5" s="13"/>
      <c r="O5" s="13"/>
      <c r="P5" s="13"/>
      <c r="Q5" s="13"/>
    </row>
    <row r="6" spans="1:20" ht="39" customHeight="1" x14ac:dyDescent="0.2">
      <c r="A6" s="13"/>
      <c r="B6" s="67" t="s">
        <v>46</v>
      </c>
      <c r="C6" s="23">
        <v>2020</v>
      </c>
      <c r="D6" s="23">
        <v>2021</v>
      </c>
    </row>
    <row r="7" spans="1:20" ht="17.100000000000001" customHeight="1" thickBot="1" x14ac:dyDescent="0.25">
      <c r="A7" s="13"/>
      <c r="B7" s="38" t="s">
        <v>24</v>
      </c>
      <c r="C7" s="65">
        <v>827</v>
      </c>
      <c r="D7" s="65">
        <v>814</v>
      </c>
    </row>
    <row r="8" spans="1:20" ht="17.100000000000001" customHeight="1" thickBot="1" x14ac:dyDescent="0.25">
      <c r="A8" s="13"/>
      <c r="B8" s="38" t="s">
        <v>25</v>
      </c>
      <c r="C8" s="65">
        <v>71</v>
      </c>
      <c r="D8" s="65">
        <v>42</v>
      </c>
    </row>
    <row r="9" spans="1:20" ht="17.100000000000001" customHeight="1" thickBot="1" x14ac:dyDescent="0.25">
      <c r="A9" s="13"/>
      <c r="B9" s="38" t="s">
        <v>58</v>
      </c>
      <c r="C9" s="65">
        <v>29</v>
      </c>
      <c r="D9" s="65">
        <v>19</v>
      </c>
    </row>
    <row r="10" spans="1:20" ht="17.100000000000001" customHeight="1" thickBot="1" x14ac:dyDescent="0.25">
      <c r="A10" s="13"/>
      <c r="B10" s="38" t="s">
        <v>19</v>
      </c>
      <c r="C10" s="65">
        <v>149</v>
      </c>
      <c r="D10" s="65">
        <v>163</v>
      </c>
    </row>
    <row r="11" spans="1:20" ht="17.100000000000001" customHeight="1" thickBot="1" x14ac:dyDescent="0.25">
      <c r="A11" s="13"/>
      <c r="B11" s="38" t="s">
        <v>0</v>
      </c>
      <c r="C11" s="65">
        <v>179</v>
      </c>
      <c r="D11" s="65">
        <v>157</v>
      </c>
      <c r="L11" s="84"/>
    </row>
    <row r="12" spans="1:20" ht="17.100000000000001" customHeight="1" thickBot="1" x14ac:dyDescent="0.25">
      <c r="A12" s="13"/>
      <c r="B12" s="38" t="s">
        <v>1</v>
      </c>
      <c r="C12" s="65">
        <v>43</v>
      </c>
      <c r="D12" s="65">
        <v>23</v>
      </c>
    </row>
    <row r="13" spans="1:20" ht="17.100000000000001" customHeight="1" thickBot="1" x14ac:dyDescent="0.25">
      <c r="A13" s="13"/>
      <c r="B13" s="38" t="s">
        <v>26</v>
      </c>
      <c r="C13" s="65">
        <v>104</v>
      </c>
      <c r="D13" s="65">
        <v>96</v>
      </c>
    </row>
    <row r="14" spans="1:20" ht="17.100000000000001" customHeight="1" thickBot="1" x14ac:dyDescent="0.25">
      <c r="A14" s="13"/>
      <c r="B14" s="38" t="s">
        <v>21</v>
      </c>
      <c r="C14" s="65">
        <v>227</v>
      </c>
      <c r="D14" s="65">
        <v>230</v>
      </c>
    </row>
    <row r="15" spans="1:20" ht="17.100000000000001" customHeight="1" thickBot="1" x14ac:dyDescent="0.25">
      <c r="A15" s="13"/>
      <c r="B15" s="38" t="s">
        <v>12</v>
      </c>
      <c r="C15" s="65">
        <v>746</v>
      </c>
      <c r="D15" s="65">
        <v>930</v>
      </c>
    </row>
    <row r="16" spans="1:20" ht="17.100000000000001" customHeight="1" thickBot="1" x14ac:dyDescent="0.25">
      <c r="A16" s="13"/>
      <c r="B16" s="38" t="s">
        <v>20</v>
      </c>
      <c r="C16" s="65">
        <v>396</v>
      </c>
      <c r="D16" s="65">
        <v>423</v>
      </c>
    </row>
    <row r="17" spans="1:34" ht="17.100000000000001" customHeight="1" thickBot="1" x14ac:dyDescent="0.25">
      <c r="A17" s="13"/>
      <c r="B17" s="38" t="s">
        <v>8</v>
      </c>
      <c r="C17" s="65">
        <v>32</v>
      </c>
      <c r="D17" s="65">
        <v>33</v>
      </c>
    </row>
    <row r="18" spans="1:34" ht="17.100000000000001" customHeight="1" thickBot="1" x14ac:dyDescent="0.25">
      <c r="A18" s="13"/>
      <c r="B18" s="38" t="s">
        <v>2</v>
      </c>
      <c r="C18" s="65">
        <v>94</v>
      </c>
      <c r="D18" s="65">
        <v>78</v>
      </c>
    </row>
    <row r="19" spans="1:34" ht="17.100000000000001" customHeight="1" thickBot="1" x14ac:dyDescent="0.25">
      <c r="A19" s="13"/>
      <c r="B19" s="38" t="s">
        <v>59</v>
      </c>
      <c r="C19" s="65">
        <v>321</v>
      </c>
      <c r="D19" s="65">
        <v>263</v>
      </c>
    </row>
    <row r="20" spans="1:34" ht="17.100000000000001" customHeight="1" thickBot="1" x14ac:dyDescent="0.25">
      <c r="A20" s="13"/>
      <c r="B20" s="38" t="s">
        <v>60</v>
      </c>
      <c r="C20" s="65">
        <v>124</v>
      </c>
      <c r="D20" s="65">
        <v>115</v>
      </c>
    </row>
    <row r="21" spans="1:34" ht="17.100000000000001" customHeight="1" thickBot="1" x14ac:dyDescent="0.25">
      <c r="A21" s="13"/>
      <c r="B21" s="38" t="s">
        <v>61</v>
      </c>
      <c r="C21" s="65">
        <v>17</v>
      </c>
      <c r="D21" s="65">
        <v>12</v>
      </c>
    </row>
    <row r="22" spans="1:34" ht="17.100000000000001" customHeight="1" thickBot="1" x14ac:dyDescent="0.25">
      <c r="A22" s="13"/>
      <c r="B22" s="38" t="s">
        <v>23</v>
      </c>
      <c r="C22" s="65">
        <v>79</v>
      </c>
      <c r="D22" s="65">
        <v>70</v>
      </c>
    </row>
    <row r="23" spans="1:34" ht="17.100000000000001" customHeight="1" thickBot="1" x14ac:dyDescent="0.25">
      <c r="A23" s="13"/>
      <c r="B23" s="38" t="s">
        <v>3</v>
      </c>
      <c r="C23" s="65">
        <v>8</v>
      </c>
      <c r="D23" s="65">
        <v>11</v>
      </c>
    </row>
    <row r="24" spans="1:34" ht="17.100000000000001" customHeight="1" thickBot="1" x14ac:dyDescent="0.25">
      <c r="A24" s="13"/>
      <c r="B24" s="39" t="s">
        <v>9</v>
      </c>
      <c r="C24" s="69">
        <v>3446</v>
      </c>
      <c r="D24" s="69">
        <v>3479</v>
      </c>
    </row>
    <row r="25" spans="1:34" x14ac:dyDescent="0.2">
      <c r="C25" s="70"/>
      <c r="D25" s="70"/>
      <c r="E25" s="70"/>
      <c r="F25" s="70"/>
      <c r="G25" s="70"/>
      <c r="H25" s="70"/>
      <c r="I25" s="70"/>
      <c r="J25" s="70"/>
      <c r="K25" s="70"/>
      <c r="L25" s="70"/>
      <c r="M25" s="70"/>
      <c r="N25" s="70"/>
      <c r="O25" s="70"/>
      <c r="P25" s="70"/>
      <c r="Q25" s="70"/>
      <c r="X25" s="64"/>
    </row>
    <row r="26" spans="1:34" x14ac:dyDescent="0.2">
      <c r="I26" s="84"/>
    </row>
    <row r="27" spans="1:34" ht="25.5" x14ac:dyDescent="0.2">
      <c r="B27" s="67"/>
      <c r="C27" s="23" t="s">
        <v>131</v>
      </c>
      <c r="AH27" s="63" t="s">
        <v>64</v>
      </c>
    </row>
    <row r="28" spans="1:34" ht="15" thickBot="1" x14ac:dyDescent="0.25">
      <c r="B28" s="38" t="s">
        <v>24</v>
      </c>
      <c r="C28" s="21">
        <f>+(D7-C7)/C7</f>
        <v>-1.5719467956469165E-2</v>
      </c>
    </row>
    <row r="29" spans="1:34" ht="15" thickBot="1" x14ac:dyDescent="0.25">
      <c r="B29" s="38" t="s">
        <v>25</v>
      </c>
      <c r="C29" s="21">
        <f t="shared" ref="C29:C45" si="0">+(D8-C8)/C8</f>
        <v>-0.40845070422535212</v>
      </c>
    </row>
    <row r="30" spans="1:34" ht="15" thickBot="1" x14ac:dyDescent="0.25">
      <c r="B30" s="38" t="s">
        <v>58</v>
      </c>
      <c r="C30" s="21">
        <f t="shared" si="0"/>
        <v>-0.34482758620689657</v>
      </c>
    </row>
    <row r="31" spans="1:34" ht="15" thickBot="1" x14ac:dyDescent="0.25">
      <c r="B31" s="38" t="s">
        <v>19</v>
      </c>
      <c r="C31" s="21">
        <f t="shared" si="0"/>
        <v>9.3959731543624164E-2</v>
      </c>
    </row>
    <row r="32" spans="1:34" ht="15" thickBot="1" x14ac:dyDescent="0.25">
      <c r="B32" s="38" t="s">
        <v>0</v>
      </c>
      <c r="C32" s="21">
        <f t="shared" si="0"/>
        <v>-0.12290502793296089</v>
      </c>
    </row>
    <row r="33" spans="1:27" ht="15" thickBot="1" x14ac:dyDescent="0.25">
      <c r="B33" s="38" t="s">
        <v>1</v>
      </c>
      <c r="C33" s="21">
        <f t="shared" si="0"/>
        <v>-0.46511627906976744</v>
      </c>
    </row>
    <row r="34" spans="1:27" ht="15" thickBot="1" x14ac:dyDescent="0.25">
      <c r="B34" s="38" t="s">
        <v>26</v>
      </c>
      <c r="C34" s="21">
        <f t="shared" si="0"/>
        <v>-7.6923076923076927E-2</v>
      </c>
    </row>
    <row r="35" spans="1:27" ht="15" thickBot="1" x14ac:dyDescent="0.25">
      <c r="B35" s="38" t="s">
        <v>21</v>
      </c>
      <c r="C35" s="21">
        <f t="shared" si="0"/>
        <v>1.3215859030837005E-2</v>
      </c>
    </row>
    <row r="36" spans="1:27" ht="15" thickBot="1" x14ac:dyDescent="0.25">
      <c r="B36" s="38" t="s">
        <v>12</v>
      </c>
      <c r="C36" s="21">
        <f t="shared" si="0"/>
        <v>0.24664879356568364</v>
      </c>
    </row>
    <row r="37" spans="1:27" ht="15" thickBot="1" x14ac:dyDescent="0.25">
      <c r="B37" s="38" t="s">
        <v>20</v>
      </c>
      <c r="C37" s="21">
        <f t="shared" si="0"/>
        <v>6.8181818181818177E-2</v>
      </c>
    </row>
    <row r="38" spans="1:27" ht="15" thickBot="1" x14ac:dyDescent="0.25">
      <c r="B38" s="38" t="s">
        <v>8</v>
      </c>
      <c r="C38" s="21">
        <f t="shared" si="0"/>
        <v>3.125E-2</v>
      </c>
    </row>
    <row r="39" spans="1:27" ht="15" thickBot="1" x14ac:dyDescent="0.25">
      <c r="B39" s="38" t="s">
        <v>2</v>
      </c>
      <c r="C39" s="21">
        <f t="shared" si="0"/>
        <v>-0.1702127659574468</v>
      </c>
    </row>
    <row r="40" spans="1:27" ht="15" thickBot="1" x14ac:dyDescent="0.25">
      <c r="B40" s="38" t="s">
        <v>59</v>
      </c>
      <c r="C40" s="21">
        <f t="shared" si="0"/>
        <v>-0.18068535825545171</v>
      </c>
    </row>
    <row r="41" spans="1:27" ht="15" thickBot="1" x14ac:dyDescent="0.25">
      <c r="B41" s="38" t="s">
        <v>60</v>
      </c>
      <c r="C41" s="21">
        <f t="shared" si="0"/>
        <v>-7.2580645161290328E-2</v>
      </c>
    </row>
    <row r="42" spans="1:27" ht="15" thickBot="1" x14ac:dyDescent="0.25">
      <c r="B42" s="38" t="s">
        <v>61</v>
      </c>
      <c r="C42" s="21">
        <f t="shared" si="0"/>
        <v>-0.29411764705882354</v>
      </c>
    </row>
    <row r="43" spans="1:27" ht="15" thickBot="1" x14ac:dyDescent="0.25">
      <c r="B43" s="38" t="s">
        <v>23</v>
      </c>
      <c r="C43" s="21">
        <f t="shared" si="0"/>
        <v>-0.11392405063291139</v>
      </c>
    </row>
    <row r="44" spans="1:27" ht="15" thickBot="1" x14ac:dyDescent="0.25">
      <c r="B44" s="38" t="s">
        <v>3</v>
      </c>
      <c r="C44" s="21">
        <f t="shared" si="0"/>
        <v>0.375</v>
      </c>
    </row>
    <row r="45" spans="1:27" ht="15" thickBot="1" x14ac:dyDescent="0.25">
      <c r="B45" s="39" t="s">
        <v>9</v>
      </c>
      <c r="C45" s="47">
        <f t="shared" si="0"/>
        <v>9.5763203714451534E-3</v>
      </c>
    </row>
    <row r="48" spans="1:27" x14ac:dyDescent="0.2">
      <c r="A48" s="13"/>
      <c r="B48" s="13"/>
      <c r="C48" s="13"/>
      <c r="D48" s="13"/>
      <c r="E48" s="13"/>
      <c r="F48" s="13"/>
      <c r="G48" s="13"/>
      <c r="H48" s="13"/>
      <c r="I48" s="13"/>
      <c r="J48" s="13"/>
      <c r="K48" s="13"/>
      <c r="L48" s="13"/>
      <c r="M48" s="13"/>
      <c r="N48" s="13"/>
      <c r="O48" s="13"/>
      <c r="P48" s="13"/>
      <c r="Q48" s="13"/>
      <c r="R48" s="13"/>
      <c r="S48" s="13"/>
      <c r="T48" s="13"/>
      <c r="U48" s="13"/>
      <c r="V48" s="13"/>
      <c r="W48" s="13"/>
      <c r="X48" s="13"/>
      <c r="Y48" s="13"/>
      <c r="Z48" s="13"/>
      <c r="AA48" s="13"/>
    </row>
    <row r="49" spans="1:27" x14ac:dyDescent="0.2">
      <c r="A49" s="13"/>
      <c r="B49" s="13"/>
      <c r="C49" s="13"/>
      <c r="D49" s="13"/>
      <c r="E49" s="13"/>
      <c r="F49" s="13"/>
      <c r="G49" s="13"/>
      <c r="H49" s="13"/>
      <c r="I49" s="13"/>
      <c r="J49" s="13"/>
      <c r="K49" s="13"/>
      <c r="L49" s="13"/>
      <c r="M49" s="13"/>
      <c r="N49" s="13"/>
      <c r="O49" s="13"/>
      <c r="P49" s="13"/>
      <c r="Q49" s="13"/>
      <c r="R49" s="13"/>
      <c r="S49" s="13"/>
      <c r="T49" s="13"/>
      <c r="U49" s="13"/>
      <c r="V49" s="13"/>
      <c r="W49" s="13"/>
      <c r="X49" s="13"/>
      <c r="Y49" s="13"/>
      <c r="Z49" s="13"/>
      <c r="AA49" s="13"/>
    </row>
    <row r="50" spans="1:27" x14ac:dyDescent="0.2">
      <c r="A50" s="13"/>
      <c r="B50" s="13"/>
      <c r="C50" s="13"/>
      <c r="D50" s="13"/>
      <c r="E50" s="13"/>
      <c r="F50" s="13"/>
      <c r="G50" s="13"/>
      <c r="H50" s="13"/>
      <c r="I50" s="13"/>
      <c r="J50" s="13"/>
      <c r="K50" s="13"/>
      <c r="L50" s="13"/>
      <c r="M50" s="13"/>
      <c r="N50" s="13"/>
      <c r="O50" s="13"/>
      <c r="P50" s="13"/>
      <c r="Q50" s="13"/>
      <c r="R50" s="13"/>
      <c r="S50" s="13"/>
      <c r="T50" s="13"/>
      <c r="U50" s="13"/>
      <c r="V50" s="13"/>
      <c r="W50" s="13"/>
      <c r="X50" s="13"/>
      <c r="Y50" s="13"/>
      <c r="Z50" s="13"/>
      <c r="AA50" s="13"/>
    </row>
    <row r="51" spans="1:27" ht="39" customHeight="1" x14ac:dyDescent="0.2">
      <c r="A51" s="13"/>
      <c r="B51" s="13"/>
      <c r="C51" s="22">
        <v>2021</v>
      </c>
      <c r="D51" s="13"/>
      <c r="E51" s="13"/>
      <c r="F51" s="13"/>
      <c r="G51" s="13"/>
      <c r="H51" s="13"/>
      <c r="I51" s="13"/>
      <c r="J51" s="13"/>
      <c r="K51" s="13"/>
      <c r="L51" s="13"/>
      <c r="M51" s="13"/>
      <c r="N51" s="13"/>
      <c r="O51" s="13"/>
      <c r="P51" s="13"/>
      <c r="Q51" s="13"/>
      <c r="R51" s="13"/>
      <c r="S51" s="13"/>
      <c r="T51" s="13"/>
      <c r="U51" s="13"/>
    </row>
    <row r="52" spans="1:27" ht="15" thickBot="1" x14ac:dyDescent="0.25">
      <c r="A52" s="13"/>
      <c r="B52" s="38" t="s">
        <v>24</v>
      </c>
      <c r="C52" s="79">
        <f>+(D7/P52)*100000</f>
        <v>9.4189143139148257</v>
      </c>
      <c r="D52" s="13"/>
      <c r="E52" s="13"/>
      <c r="F52" s="13"/>
      <c r="G52" s="13"/>
      <c r="H52" s="13"/>
      <c r="I52" s="13"/>
      <c r="J52" s="13"/>
      <c r="K52" s="13"/>
      <c r="L52" s="13"/>
      <c r="M52" s="13"/>
      <c r="N52" s="13"/>
      <c r="O52" s="13">
        <v>8635689</v>
      </c>
      <c r="P52" s="13">
        <v>8642185</v>
      </c>
      <c r="Q52" s="13"/>
      <c r="R52" s="13"/>
      <c r="S52" s="13"/>
      <c r="T52" s="13"/>
      <c r="U52" s="13"/>
    </row>
    <row r="53" spans="1:27" ht="15" thickBot="1" x14ac:dyDescent="0.25">
      <c r="A53" s="13"/>
      <c r="B53" s="38" t="s">
        <v>25</v>
      </c>
      <c r="C53" s="79">
        <f t="shared" ref="C53:C69" si="1">+(D8/P53)*100000</f>
        <v>3.1667974855627965</v>
      </c>
      <c r="D53" s="13"/>
      <c r="E53" s="13"/>
      <c r="F53" s="13"/>
      <c r="G53" s="13"/>
      <c r="H53" s="13"/>
      <c r="I53" s="13"/>
      <c r="J53" s="13"/>
      <c r="K53" s="13"/>
      <c r="L53" s="13"/>
      <c r="M53" s="13"/>
      <c r="N53" s="13"/>
      <c r="O53" s="13">
        <v>1329391</v>
      </c>
      <c r="P53" s="13">
        <v>1326261</v>
      </c>
      <c r="Q53" s="13"/>
      <c r="R53" s="13"/>
      <c r="S53" s="13"/>
      <c r="T53" s="13"/>
      <c r="U53" s="13"/>
    </row>
    <row r="54" spans="1:27" ht="15" thickBot="1" x14ac:dyDescent="0.25">
      <c r="A54" s="13"/>
      <c r="B54" s="38" t="s">
        <v>58</v>
      </c>
      <c r="C54" s="79">
        <f t="shared" si="1"/>
        <v>1.877856318294669</v>
      </c>
      <c r="D54" s="13"/>
      <c r="E54" s="13"/>
      <c r="F54" s="13"/>
      <c r="G54" s="13"/>
      <c r="H54" s="13"/>
      <c r="I54" s="13"/>
      <c r="J54" s="13"/>
      <c r="K54" s="13"/>
      <c r="L54" s="13"/>
      <c r="M54" s="13"/>
      <c r="N54" s="13"/>
      <c r="O54" s="13">
        <v>1018784</v>
      </c>
      <c r="P54" s="13">
        <v>1011792</v>
      </c>
      <c r="Q54" s="13"/>
      <c r="R54" s="13"/>
      <c r="S54" s="13"/>
      <c r="T54" s="13"/>
      <c r="U54" s="13"/>
    </row>
    <row r="55" spans="1:27" ht="15" thickBot="1" x14ac:dyDescent="0.25">
      <c r="A55" s="13"/>
      <c r="B55" s="38" t="s">
        <v>19</v>
      </c>
      <c r="C55" s="79">
        <f t="shared" si="1"/>
        <v>13.895898408195</v>
      </c>
      <c r="D55" s="13"/>
      <c r="E55" s="13"/>
      <c r="F55" s="13"/>
      <c r="G55" s="13"/>
      <c r="H55" s="13"/>
      <c r="I55" s="13"/>
      <c r="J55" s="13"/>
      <c r="K55" s="13"/>
      <c r="L55" s="13"/>
      <c r="M55" s="13"/>
      <c r="N55" s="13"/>
      <c r="O55" s="13">
        <v>1171543</v>
      </c>
      <c r="P55" s="13">
        <v>1173008</v>
      </c>
      <c r="Q55" s="13"/>
      <c r="R55" s="13"/>
      <c r="S55" s="13"/>
      <c r="T55" s="13"/>
      <c r="U55" s="13"/>
    </row>
    <row r="56" spans="1:27" ht="15" thickBot="1" x14ac:dyDescent="0.25">
      <c r="A56" s="13"/>
      <c r="B56" s="38" t="s">
        <v>0</v>
      </c>
      <c r="C56" s="79">
        <f t="shared" si="1"/>
        <v>7.2252207143856442</v>
      </c>
      <c r="D56" s="13"/>
      <c r="E56" s="13"/>
      <c r="F56" s="13"/>
      <c r="G56" s="13"/>
      <c r="H56" s="13"/>
      <c r="I56" s="13"/>
      <c r="J56" s="13"/>
      <c r="K56" s="13"/>
      <c r="L56" s="13"/>
      <c r="M56" s="13"/>
      <c r="N56" s="13"/>
      <c r="O56" s="13">
        <v>2175952</v>
      </c>
      <c r="P56" s="13">
        <v>2172944</v>
      </c>
      <c r="Q56" s="13"/>
      <c r="R56" s="13"/>
      <c r="S56" s="13"/>
      <c r="T56" s="13"/>
      <c r="U56" s="13"/>
    </row>
    <row r="57" spans="1:27" ht="15" thickBot="1" x14ac:dyDescent="0.25">
      <c r="A57" s="13"/>
      <c r="B57" s="38" t="s">
        <v>1</v>
      </c>
      <c r="C57" s="79">
        <f t="shared" si="1"/>
        <v>3.9349400434896413</v>
      </c>
      <c r="D57" s="13"/>
      <c r="E57" s="13"/>
      <c r="F57" s="13"/>
      <c r="G57" s="13"/>
      <c r="H57" s="13"/>
      <c r="I57" s="13"/>
      <c r="J57" s="13"/>
      <c r="K57" s="13"/>
      <c r="L57" s="13"/>
      <c r="M57" s="13"/>
      <c r="N57" s="13"/>
      <c r="O57" s="13">
        <v>582905</v>
      </c>
      <c r="P57" s="13">
        <v>584507</v>
      </c>
      <c r="Q57" s="13"/>
      <c r="R57" s="13"/>
      <c r="S57" s="13"/>
      <c r="T57" s="13"/>
      <c r="U57" s="13"/>
    </row>
    <row r="58" spans="1:27" ht="15" thickBot="1" x14ac:dyDescent="0.25">
      <c r="A58" s="13"/>
      <c r="B58" s="38" t="s">
        <v>27</v>
      </c>
      <c r="C58" s="79">
        <f t="shared" si="1"/>
        <v>4.0283004893965479</v>
      </c>
      <c r="D58" s="13"/>
      <c r="E58" s="13"/>
      <c r="F58" s="13"/>
      <c r="G58" s="13"/>
      <c r="H58" s="13"/>
      <c r="I58" s="13"/>
      <c r="J58" s="13"/>
      <c r="K58" s="13"/>
      <c r="L58" s="13"/>
      <c r="M58" s="13"/>
      <c r="N58" s="13"/>
      <c r="O58" s="13">
        <v>2394918</v>
      </c>
      <c r="P58" s="13">
        <v>2383139</v>
      </c>
      <c r="Q58" s="13"/>
      <c r="R58" s="13"/>
      <c r="S58" s="13"/>
      <c r="T58" s="13"/>
      <c r="U58" s="13"/>
    </row>
    <row r="59" spans="1:27" ht="15" thickBot="1" x14ac:dyDescent="0.25">
      <c r="A59" s="13"/>
      <c r="B59" s="38" t="s">
        <v>21</v>
      </c>
      <c r="C59" s="79">
        <f t="shared" si="1"/>
        <v>11.221909851958612</v>
      </c>
      <c r="D59" s="13"/>
      <c r="E59" s="13"/>
      <c r="F59" s="13"/>
      <c r="G59" s="13"/>
      <c r="H59" s="13"/>
      <c r="I59" s="13"/>
      <c r="J59" s="13"/>
      <c r="K59" s="13"/>
      <c r="L59" s="13"/>
      <c r="M59" s="13"/>
      <c r="N59" s="13"/>
      <c r="O59" s="13">
        <v>2045221</v>
      </c>
      <c r="P59" s="13">
        <v>2049562</v>
      </c>
      <c r="Q59" s="13"/>
      <c r="R59" s="13"/>
      <c r="S59" s="13"/>
      <c r="T59" s="13"/>
      <c r="U59" s="13"/>
    </row>
    <row r="60" spans="1:27" ht="15" thickBot="1" x14ac:dyDescent="0.25">
      <c r="A60" s="13"/>
      <c r="B60" s="38" t="s">
        <v>12</v>
      </c>
      <c r="C60" s="79">
        <f t="shared" si="1"/>
        <v>11.979346061667613</v>
      </c>
      <c r="D60" s="13"/>
      <c r="E60" s="13"/>
      <c r="F60" s="13"/>
      <c r="G60" s="13"/>
      <c r="H60" s="13"/>
      <c r="I60" s="13"/>
      <c r="J60" s="13"/>
      <c r="K60" s="13"/>
      <c r="L60" s="13"/>
      <c r="M60" s="13"/>
      <c r="N60" s="13"/>
      <c r="O60" s="13">
        <v>7780479</v>
      </c>
      <c r="P60" s="13">
        <v>7763362</v>
      </c>
      <c r="Q60" s="13"/>
      <c r="R60" s="13"/>
      <c r="S60" s="13"/>
      <c r="T60" s="13"/>
      <c r="U60" s="13"/>
    </row>
    <row r="61" spans="1:27" ht="15" thickBot="1" x14ac:dyDescent="0.25">
      <c r="A61" s="13"/>
      <c r="B61" s="38" t="s">
        <v>122</v>
      </c>
      <c r="C61" s="79">
        <f t="shared" si="1"/>
        <v>8.3627611583551094</v>
      </c>
      <c r="D61" s="13"/>
      <c r="E61" s="13"/>
      <c r="F61" s="13"/>
      <c r="G61" s="13"/>
      <c r="H61" s="13"/>
      <c r="I61" s="13"/>
      <c r="J61" s="13"/>
      <c r="K61" s="13"/>
      <c r="L61" s="13"/>
      <c r="M61" s="13"/>
      <c r="N61" s="13"/>
      <c r="O61" s="13">
        <v>5057353</v>
      </c>
      <c r="P61" s="13">
        <v>5058138</v>
      </c>
      <c r="Q61" s="13"/>
      <c r="R61" s="13"/>
      <c r="S61" s="13"/>
      <c r="T61" s="13"/>
      <c r="U61" s="13"/>
    </row>
    <row r="62" spans="1:27" ht="15" thickBot="1" x14ac:dyDescent="0.25">
      <c r="A62" s="13"/>
      <c r="B62" s="38" t="s">
        <v>8</v>
      </c>
      <c r="C62" s="79">
        <f t="shared" si="1"/>
        <v>3.1146737945504537</v>
      </c>
      <c r="D62" s="13"/>
      <c r="E62" s="13"/>
      <c r="F62" s="13"/>
      <c r="G62" s="13"/>
      <c r="H62" s="13"/>
      <c r="I62" s="13"/>
      <c r="J62" s="13"/>
      <c r="K62" s="13"/>
      <c r="L62" s="13"/>
      <c r="M62" s="13"/>
      <c r="N62" s="13"/>
      <c r="O62" s="13">
        <v>1063987</v>
      </c>
      <c r="P62" s="13">
        <v>1059501</v>
      </c>
      <c r="Q62" s="13"/>
      <c r="R62" s="13"/>
      <c r="S62" s="13"/>
      <c r="T62" s="13"/>
      <c r="U62" s="13"/>
    </row>
    <row r="63" spans="1:27" ht="15" thickBot="1" x14ac:dyDescent="0.25">
      <c r="A63" s="13"/>
      <c r="B63" s="38" t="s">
        <v>2</v>
      </c>
      <c r="C63" s="79">
        <f t="shared" si="1"/>
        <v>2.8935560876895883</v>
      </c>
      <c r="D63" s="13"/>
      <c r="E63" s="13"/>
      <c r="F63" s="13"/>
      <c r="G63" s="13"/>
      <c r="H63" s="13"/>
      <c r="I63" s="13"/>
      <c r="J63" s="13"/>
      <c r="K63" s="13"/>
      <c r="L63" s="13"/>
      <c r="M63" s="13"/>
      <c r="N63" s="13"/>
      <c r="O63" s="13">
        <v>2701819</v>
      </c>
      <c r="P63" s="13">
        <v>2695645</v>
      </c>
      <c r="Q63" s="13"/>
      <c r="R63" s="13"/>
      <c r="S63" s="13"/>
      <c r="T63" s="13"/>
      <c r="U63" s="13"/>
    </row>
    <row r="64" spans="1:27" ht="15" thickBot="1" x14ac:dyDescent="0.25">
      <c r="A64" s="13"/>
      <c r="B64" s="38" t="s">
        <v>59</v>
      </c>
      <c r="C64" s="79">
        <f t="shared" si="1"/>
        <v>3.8955743165229677</v>
      </c>
      <c r="D64" s="13"/>
      <c r="E64" s="13"/>
      <c r="F64" s="13"/>
      <c r="G64" s="13"/>
      <c r="H64" s="13"/>
      <c r="I64" s="13"/>
      <c r="J64" s="13"/>
      <c r="K64" s="13"/>
      <c r="L64" s="13"/>
      <c r="M64" s="13"/>
      <c r="N64" s="13"/>
      <c r="O64" s="13">
        <v>6779888</v>
      </c>
      <c r="P64" s="13">
        <v>6751251</v>
      </c>
      <c r="Q64" s="13"/>
      <c r="R64" s="13"/>
      <c r="S64" s="13"/>
      <c r="T64" s="13"/>
      <c r="U64" s="13"/>
    </row>
    <row r="65" spans="1:27" ht="15" thickBot="1" x14ac:dyDescent="0.25">
      <c r="A65" s="13"/>
      <c r="B65" s="38" t="s">
        <v>60</v>
      </c>
      <c r="C65" s="79">
        <f t="shared" si="1"/>
        <v>7.5733329118608923</v>
      </c>
      <c r="D65" s="13"/>
      <c r="E65" s="13"/>
      <c r="F65" s="13"/>
      <c r="G65" s="13"/>
      <c r="H65" s="13"/>
      <c r="I65" s="13"/>
      <c r="J65" s="13"/>
      <c r="K65" s="13"/>
      <c r="L65" s="13"/>
      <c r="M65" s="13"/>
      <c r="N65" s="13"/>
      <c r="O65" s="13">
        <v>1511251</v>
      </c>
      <c r="P65" s="13">
        <v>1518486</v>
      </c>
      <c r="Q65" s="13"/>
      <c r="R65" s="13"/>
      <c r="S65" s="13"/>
      <c r="T65" s="13"/>
      <c r="U65" s="13"/>
    </row>
    <row r="66" spans="1:27" ht="15" thickBot="1" x14ac:dyDescent="0.25">
      <c r="A66" s="13"/>
      <c r="B66" s="38" t="s">
        <v>61</v>
      </c>
      <c r="C66" s="79">
        <f t="shared" si="1"/>
        <v>1.8139574959526072</v>
      </c>
      <c r="D66" s="13"/>
      <c r="E66" s="13"/>
      <c r="F66" s="13"/>
      <c r="G66" s="13"/>
      <c r="H66" s="13"/>
      <c r="I66" s="13"/>
      <c r="J66" s="13"/>
      <c r="K66" s="13"/>
      <c r="L66" s="13"/>
      <c r="M66" s="13"/>
      <c r="N66" s="13"/>
      <c r="O66" s="13">
        <v>661197</v>
      </c>
      <c r="P66" s="13">
        <v>661537</v>
      </c>
      <c r="Q66" s="13"/>
      <c r="R66" s="13"/>
      <c r="S66" s="13"/>
      <c r="T66" s="13"/>
      <c r="U66" s="13"/>
    </row>
    <row r="67" spans="1:27" ht="15" thickBot="1" x14ac:dyDescent="0.25">
      <c r="A67" s="13"/>
      <c r="B67" s="38" t="s">
        <v>23</v>
      </c>
      <c r="C67" s="79">
        <f t="shared" si="1"/>
        <v>3.1617082800171454</v>
      </c>
      <c r="D67" s="13"/>
      <c r="E67" s="13"/>
      <c r="F67" s="13"/>
      <c r="G67" s="13"/>
      <c r="H67" s="13"/>
      <c r="I67" s="13"/>
      <c r="J67" s="13"/>
      <c r="K67" s="13"/>
      <c r="L67" s="13"/>
      <c r="M67" s="13"/>
      <c r="N67" s="13"/>
      <c r="O67" s="13">
        <v>2220504</v>
      </c>
      <c r="P67" s="13">
        <v>2213993</v>
      </c>
      <c r="Q67" s="13"/>
      <c r="R67" s="13"/>
      <c r="S67" s="13"/>
      <c r="T67" s="13"/>
      <c r="U67" s="13"/>
    </row>
    <row r="68" spans="1:27" ht="15" thickBot="1" x14ac:dyDescent="0.25">
      <c r="A68" s="13"/>
      <c r="B68" s="38" t="s">
        <v>3</v>
      </c>
      <c r="C68" s="79">
        <f t="shared" si="1"/>
        <v>3.4396928041626538</v>
      </c>
      <c r="D68" s="13"/>
      <c r="E68" s="13"/>
      <c r="F68" s="13"/>
      <c r="G68" s="13"/>
      <c r="H68" s="13"/>
      <c r="I68" s="13"/>
      <c r="J68" s="13"/>
      <c r="K68" s="13"/>
      <c r="L68" s="13"/>
      <c r="M68" s="13"/>
      <c r="N68" s="13"/>
      <c r="O68" s="13">
        <v>319914</v>
      </c>
      <c r="P68" s="13">
        <v>319796</v>
      </c>
      <c r="Q68" s="13"/>
      <c r="R68" s="13"/>
      <c r="S68" s="13"/>
      <c r="T68" s="13"/>
      <c r="U68" s="13"/>
    </row>
    <row r="69" spans="1:27" ht="15" thickBot="1" x14ac:dyDescent="0.25">
      <c r="A69" s="13"/>
      <c r="B69" s="39" t="s">
        <v>9</v>
      </c>
      <c r="C69" s="80">
        <f t="shared" si="1"/>
        <v>7.3419692816141584</v>
      </c>
      <c r="D69" s="13"/>
      <c r="E69" s="13"/>
      <c r="F69" s="13"/>
      <c r="G69" s="13"/>
      <c r="H69" s="13"/>
      <c r="I69" s="13"/>
      <c r="J69" s="13"/>
      <c r="K69" s="13"/>
      <c r="L69" s="13"/>
      <c r="M69" s="13"/>
      <c r="N69" s="13"/>
      <c r="O69" s="13">
        <v>47450795</v>
      </c>
      <c r="P69" s="13">
        <v>47385107</v>
      </c>
      <c r="Q69" s="13"/>
      <c r="R69" s="13"/>
      <c r="S69" s="13"/>
      <c r="T69" s="13"/>
      <c r="U69" s="13"/>
    </row>
    <row r="70" spans="1:27" ht="13.5" thickBot="1" x14ac:dyDescent="0.25">
      <c r="A70" s="13"/>
      <c r="B70" s="13"/>
      <c r="C70" s="79"/>
      <c r="D70" s="79"/>
      <c r="E70" s="79"/>
      <c r="F70" s="79"/>
      <c r="G70" s="79"/>
      <c r="H70" s="13"/>
      <c r="I70" s="13"/>
      <c r="J70" s="13"/>
      <c r="K70" s="13"/>
      <c r="L70" s="13"/>
      <c r="M70" s="13"/>
      <c r="N70" s="13"/>
      <c r="O70" s="13"/>
      <c r="P70" s="13"/>
      <c r="Q70" s="13"/>
      <c r="R70" s="13"/>
      <c r="S70" s="13"/>
      <c r="T70" s="13"/>
      <c r="U70" s="13"/>
      <c r="V70" s="13"/>
      <c r="W70" s="13"/>
      <c r="X70" s="13"/>
      <c r="Y70" s="13"/>
      <c r="Z70" s="13"/>
      <c r="AA70" s="13"/>
    </row>
    <row r="71" spans="1:27" ht="13.5" thickBot="1" x14ac:dyDescent="0.25">
      <c r="A71" s="13"/>
      <c r="B71" s="13"/>
      <c r="C71" s="79"/>
      <c r="D71" s="79"/>
      <c r="E71" s="79"/>
      <c r="F71" s="79"/>
      <c r="G71" s="79"/>
      <c r="H71" s="13"/>
      <c r="I71" s="13"/>
      <c r="J71" s="13"/>
      <c r="K71" s="13"/>
      <c r="L71" s="13"/>
      <c r="M71" s="13"/>
      <c r="N71" s="13"/>
      <c r="O71" s="13"/>
      <c r="P71" s="13"/>
      <c r="Q71" s="13"/>
      <c r="R71" s="13"/>
      <c r="S71" s="13"/>
      <c r="T71" s="13"/>
      <c r="U71" s="13"/>
      <c r="V71" s="13"/>
      <c r="W71" s="13"/>
      <c r="X71" s="13"/>
      <c r="Y71" s="13"/>
      <c r="Z71" s="13"/>
      <c r="AA71" s="13"/>
    </row>
    <row r="72" spans="1:27" x14ac:dyDescent="0.2">
      <c r="A72" s="13"/>
      <c r="B72" s="13"/>
      <c r="C72" s="13"/>
      <c r="D72" s="13"/>
      <c r="E72" s="13"/>
      <c r="F72" s="13"/>
      <c r="G72" s="13"/>
      <c r="H72" s="13"/>
      <c r="I72" s="13"/>
      <c r="J72" s="13"/>
      <c r="K72" s="13"/>
      <c r="L72" s="13"/>
      <c r="M72" s="13"/>
      <c r="N72" s="13"/>
      <c r="O72" s="13"/>
      <c r="P72" s="13"/>
      <c r="Q72" s="13"/>
      <c r="R72" s="13"/>
      <c r="S72" s="13"/>
      <c r="T72" s="13"/>
      <c r="U72" s="13"/>
      <c r="V72" s="13"/>
      <c r="W72" s="13"/>
      <c r="X72" s="13"/>
      <c r="Y72" s="13"/>
      <c r="Z72" s="13"/>
      <c r="AA72" s="13"/>
    </row>
    <row r="73" spans="1:27" x14ac:dyDescent="0.2">
      <c r="A73" s="13"/>
      <c r="B73" s="13"/>
      <c r="C73" s="13"/>
      <c r="D73" s="13"/>
      <c r="E73" s="13"/>
      <c r="F73" s="13"/>
      <c r="G73" s="13"/>
      <c r="H73" s="13"/>
      <c r="I73" s="13"/>
      <c r="J73" s="13"/>
      <c r="K73" s="13"/>
      <c r="L73" s="13"/>
      <c r="M73" s="13"/>
      <c r="N73" s="13"/>
      <c r="O73" s="13"/>
      <c r="P73" s="13"/>
      <c r="Q73" s="13"/>
      <c r="R73" s="13"/>
      <c r="S73" s="13"/>
      <c r="T73" s="13"/>
      <c r="U73" s="13"/>
      <c r="V73" s="13"/>
      <c r="W73" s="13"/>
      <c r="X73" s="13"/>
      <c r="Y73" s="13"/>
      <c r="Z73" s="13"/>
      <c r="AA73" s="13"/>
    </row>
  </sheetData>
  <pageMargins left="0.7" right="0.7" top="0.75" bottom="0.75" header="0.3" footer="0.3"/>
  <pageSetup paperSize="9" orientation="portrait" verticalDpi="0"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C2C0CA-2676-43F9-AC73-C45BAA621CFE}">
  <dimension ref="A2:R59"/>
  <sheetViews>
    <sheetView workbookViewId="0">
      <selection activeCell="C1" sqref="B1:C3"/>
    </sheetView>
  </sheetViews>
  <sheetFormatPr baseColWidth="10" defaultRowHeight="12.75" x14ac:dyDescent="0.2"/>
  <cols>
    <col min="1" max="1" width="11.42578125" style="63"/>
    <col min="2" max="2" width="32.85546875" style="63" bestFit="1" customWidth="1"/>
    <col min="3" max="3" width="15.42578125" style="63" customWidth="1"/>
    <col min="4" max="4" width="14.28515625" style="63" customWidth="1"/>
    <col min="5" max="5" width="15.42578125" style="63" customWidth="1"/>
    <col min="6" max="6" width="14.42578125" style="63" customWidth="1"/>
    <col min="7" max="7" width="14.28515625" style="63" customWidth="1"/>
    <col min="8" max="8" width="13.140625" style="63" customWidth="1"/>
    <col min="9" max="9" width="17.140625" style="63" customWidth="1"/>
    <col min="10" max="10" width="14.7109375" style="63" customWidth="1"/>
    <col min="11" max="11" width="12.7109375" style="63" customWidth="1"/>
    <col min="12" max="12" width="16" style="63" customWidth="1"/>
    <col min="13" max="14" width="15.7109375" style="63" customWidth="1"/>
    <col min="15" max="15" width="15.42578125" style="63" customWidth="1"/>
    <col min="16" max="16" width="12.85546875" style="63" customWidth="1"/>
    <col min="17" max="17" width="16.5703125" style="63" customWidth="1"/>
    <col min="18" max="26" width="12.7109375" style="63" customWidth="1"/>
    <col min="27" max="28" width="12.28515625" style="63" customWidth="1"/>
    <col min="29" max="29" width="12.42578125" style="63" customWidth="1"/>
    <col min="30" max="31" width="12.28515625" style="63" customWidth="1"/>
    <col min="32" max="40" width="12.7109375" style="63" customWidth="1"/>
    <col min="41" max="41" width="12.28515625" style="63" customWidth="1"/>
    <col min="42" max="16384" width="11.42578125" style="63"/>
  </cols>
  <sheetData>
    <row r="2" spans="1:17" ht="40.5" customHeight="1" x14ac:dyDescent="0.2">
      <c r="B2" s="11"/>
    </row>
    <row r="3" spans="1:17" ht="27.95" customHeight="1" x14ac:dyDescent="0.2">
      <c r="A3" s="13"/>
      <c r="B3" s="11"/>
      <c r="C3" s="35"/>
      <c r="D3" s="35"/>
      <c r="E3" s="35"/>
      <c r="F3" s="35"/>
      <c r="G3" s="35"/>
      <c r="H3" s="35"/>
      <c r="I3" s="35"/>
      <c r="J3" s="35"/>
      <c r="K3" s="35"/>
      <c r="L3" s="35"/>
      <c r="M3" s="35"/>
      <c r="N3" s="35"/>
      <c r="O3" s="35"/>
      <c r="P3" s="35"/>
      <c r="Q3" s="35"/>
    </row>
    <row r="4" spans="1:17" ht="15" x14ac:dyDescent="0.2">
      <c r="A4" s="13"/>
      <c r="C4" s="35"/>
      <c r="D4" s="35"/>
      <c r="E4" s="35"/>
      <c r="F4" s="35"/>
      <c r="G4" s="35"/>
      <c r="H4" s="35"/>
      <c r="I4" s="35"/>
      <c r="J4" s="35"/>
      <c r="K4" s="35"/>
      <c r="L4" s="35"/>
      <c r="M4" s="35"/>
      <c r="N4" s="35"/>
      <c r="O4" s="35"/>
      <c r="P4" s="35"/>
      <c r="Q4" s="35"/>
    </row>
    <row r="5" spans="1:17" ht="18.75" customHeight="1" x14ac:dyDescent="0.2">
      <c r="A5" s="13"/>
      <c r="B5" s="13"/>
      <c r="C5" s="13"/>
      <c r="D5" s="13"/>
      <c r="E5" s="13"/>
      <c r="F5" s="13"/>
      <c r="G5" s="13"/>
      <c r="H5" s="13"/>
      <c r="I5" s="13"/>
      <c r="J5" s="13"/>
      <c r="K5" s="13"/>
      <c r="L5" s="13"/>
      <c r="M5" s="13"/>
      <c r="N5" s="13"/>
      <c r="O5" s="13"/>
      <c r="P5" s="13"/>
      <c r="Q5" s="13"/>
    </row>
    <row r="6" spans="1:17" ht="75" customHeight="1" x14ac:dyDescent="0.2">
      <c r="A6" s="13"/>
      <c r="B6" s="67"/>
      <c r="C6" s="23" t="s">
        <v>125</v>
      </c>
      <c r="D6" s="23" t="s">
        <v>114</v>
      </c>
      <c r="E6" s="23" t="s">
        <v>65</v>
      </c>
      <c r="F6" s="23" t="s">
        <v>124</v>
      </c>
      <c r="G6" s="23" t="s">
        <v>113</v>
      </c>
      <c r="H6" s="23" t="s">
        <v>126</v>
      </c>
      <c r="I6" s="23" t="s">
        <v>129</v>
      </c>
      <c r="J6" s="23" t="s">
        <v>127</v>
      </c>
      <c r="K6" s="23" t="s">
        <v>115</v>
      </c>
      <c r="L6" s="23" t="s">
        <v>116</v>
      </c>
      <c r="M6" s="23" t="s">
        <v>118</v>
      </c>
      <c r="N6" s="23" t="s">
        <v>117</v>
      </c>
      <c r="O6" s="23" t="s">
        <v>128</v>
      </c>
      <c r="P6" s="23" t="s">
        <v>120</v>
      </c>
      <c r="Q6" s="23" t="s">
        <v>119</v>
      </c>
    </row>
    <row r="7" spans="1:17" ht="17.100000000000001" customHeight="1" thickBot="1" x14ac:dyDescent="0.25">
      <c r="A7" s="13"/>
      <c r="B7" s="38" t="s">
        <v>69</v>
      </c>
      <c r="C7" s="65">
        <v>28</v>
      </c>
      <c r="D7" s="65">
        <v>45</v>
      </c>
      <c r="E7" s="65">
        <v>73</v>
      </c>
      <c r="F7" s="65">
        <v>119</v>
      </c>
      <c r="G7" s="65">
        <f>+E7+F7</f>
        <v>192</v>
      </c>
      <c r="H7" s="65">
        <v>2279</v>
      </c>
      <c r="I7" s="65">
        <v>1674</v>
      </c>
      <c r="J7" s="65">
        <v>821</v>
      </c>
      <c r="K7" s="65">
        <v>13367</v>
      </c>
      <c r="L7" s="65">
        <v>948</v>
      </c>
      <c r="M7" s="65">
        <v>373</v>
      </c>
      <c r="N7" s="65">
        <v>508</v>
      </c>
      <c r="O7" s="65">
        <v>67</v>
      </c>
      <c r="P7" s="65">
        <v>1808</v>
      </c>
      <c r="Q7" s="65">
        <v>82</v>
      </c>
    </row>
    <row r="8" spans="1:17" ht="17.100000000000001" customHeight="1" thickBot="1" x14ac:dyDescent="0.25">
      <c r="A8" s="13"/>
      <c r="B8" s="38" t="s">
        <v>78</v>
      </c>
      <c r="C8" s="65">
        <v>24</v>
      </c>
      <c r="D8" s="65">
        <v>97</v>
      </c>
      <c r="E8" s="65">
        <v>121</v>
      </c>
      <c r="F8" s="65">
        <v>206</v>
      </c>
      <c r="G8" s="65">
        <f t="shared" ref="G8:G57" si="0">+E8+F8</f>
        <v>327</v>
      </c>
      <c r="H8" s="65">
        <v>1977</v>
      </c>
      <c r="I8" s="65">
        <v>3278</v>
      </c>
      <c r="J8" s="65">
        <v>687</v>
      </c>
      <c r="K8" s="65">
        <v>23333</v>
      </c>
      <c r="L8" s="65">
        <v>972</v>
      </c>
      <c r="M8" s="65">
        <v>279</v>
      </c>
      <c r="N8" s="65">
        <v>640</v>
      </c>
      <c r="O8" s="65">
        <v>53</v>
      </c>
      <c r="P8" s="65">
        <v>3858</v>
      </c>
      <c r="Q8" s="65">
        <v>147</v>
      </c>
    </row>
    <row r="9" spans="1:17" ht="17.100000000000001" customHeight="1" thickBot="1" x14ac:dyDescent="0.25">
      <c r="A9" s="13"/>
      <c r="B9" s="38" t="s">
        <v>81</v>
      </c>
      <c r="C9" s="65">
        <v>45</v>
      </c>
      <c r="D9" s="65">
        <v>42</v>
      </c>
      <c r="E9" s="65">
        <v>87</v>
      </c>
      <c r="F9" s="65">
        <v>63</v>
      </c>
      <c r="G9" s="65">
        <f t="shared" si="0"/>
        <v>150</v>
      </c>
      <c r="H9" s="65">
        <v>1046</v>
      </c>
      <c r="I9" s="65">
        <v>1452</v>
      </c>
      <c r="J9" s="65">
        <v>512</v>
      </c>
      <c r="K9" s="65">
        <v>10031</v>
      </c>
      <c r="L9" s="65">
        <v>362</v>
      </c>
      <c r="M9" s="65">
        <v>112</v>
      </c>
      <c r="N9" s="65">
        <v>220</v>
      </c>
      <c r="O9" s="65">
        <v>30</v>
      </c>
      <c r="P9" s="65">
        <v>1561</v>
      </c>
      <c r="Q9" s="65">
        <v>39</v>
      </c>
    </row>
    <row r="10" spans="1:17" ht="17.100000000000001" customHeight="1" thickBot="1" x14ac:dyDescent="0.25">
      <c r="A10" s="13"/>
      <c r="B10" s="38" t="s">
        <v>85</v>
      </c>
      <c r="C10" s="65">
        <v>29</v>
      </c>
      <c r="D10" s="65">
        <v>40</v>
      </c>
      <c r="E10" s="65">
        <v>69</v>
      </c>
      <c r="F10" s="65">
        <v>134</v>
      </c>
      <c r="G10" s="65">
        <f t="shared" si="0"/>
        <v>203</v>
      </c>
      <c r="H10" s="65">
        <v>1644</v>
      </c>
      <c r="I10" s="65">
        <v>2619</v>
      </c>
      <c r="J10" s="65">
        <v>526</v>
      </c>
      <c r="K10" s="65">
        <v>14822</v>
      </c>
      <c r="L10" s="65">
        <v>776</v>
      </c>
      <c r="M10" s="65">
        <v>218</v>
      </c>
      <c r="N10" s="65">
        <v>521</v>
      </c>
      <c r="O10" s="65">
        <v>37</v>
      </c>
      <c r="P10" s="65">
        <v>1725</v>
      </c>
      <c r="Q10" s="65">
        <v>150</v>
      </c>
    </row>
    <row r="11" spans="1:17" ht="17.100000000000001" customHeight="1" thickBot="1" x14ac:dyDescent="0.25">
      <c r="A11" s="13"/>
      <c r="B11" s="38" t="s">
        <v>87</v>
      </c>
      <c r="C11" s="65">
        <v>5</v>
      </c>
      <c r="D11" s="65">
        <v>31</v>
      </c>
      <c r="E11" s="65">
        <v>36</v>
      </c>
      <c r="F11" s="65">
        <v>102</v>
      </c>
      <c r="G11" s="65">
        <f t="shared" si="0"/>
        <v>138</v>
      </c>
      <c r="H11" s="65">
        <v>1067</v>
      </c>
      <c r="I11" s="65">
        <v>1168</v>
      </c>
      <c r="J11" s="65">
        <v>310</v>
      </c>
      <c r="K11" s="65">
        <v>8412</v>
      </c>
      <c r="L11" s="65">
        <v>398</v>
      </c>
      <c r="M11" s="65">
        <v>170</v>
      </c>
      <c r="N11" s="65">
        <v>215</v>
      </c>
      <c r="O11" s="65">
        <v>13</v>
      </c>
      <c r="P11" s="65">
        <v>1158</v>
      </c>
      <c r="Q11" s="65">
        <v>111</v>
      </c>
    </row>
    <row r="12" spans="1:17" ht="17.100000000000001" customHeight="1" thickBot="1" x14ac:dyDescent="0.25">
      <c r="A12" s="13"/>
      <c r="B12" s="38" t="s">
        <v>89</v>
      </c>
      <c r="C12" s="65">
        <v>15</v>
      </c>
      <c r="D12" s="65">
        <v>23</v>
      </c>
      <c r="E12" s="65">
        <v>38</v>
      </c>
      <c r="F12" s="65">
        <v>78</v>
      </c>
      <c r="G12" s="65">
        <f t="shared" si="0"/>
        <v>116</v>
      </c>
      <c r="H12" s="65">
        <v>663</v>
      </c>
      <c r="I12" s="65">
        <v>1055</v>
      </c>
      <c r="J12" s="65">
        <v>398</v>
      </c>
      <c r="K12" s="65">
        <v>7781</v>
      </c>
      <c r="L12" s="65">
        <v>240</v>
      </c>
      <c r="M12" s="65">
        <v>87</v>
      </c>
      <c r="N12" s="65">
        <v>134</v>
      </c>
      <c r="O12" s="65">
        <v>19</v>
      </c>
      <c r="P12" s="65">
        <v>1649</v>
      </c>
      <c r="Q12" s="65">
        <v>30</v>
      </c>
    </row>
    <row r="13" spans="1:17" ht="17.100000000000001" customHeight="1" thickBot="1" x14ac:dyDescent="0.25">
      <c r="A13" s="13"/>
      <c r="B13" s="38" t="s">
        <v>95</v>
      </c>
      <c r="C13" s="65">
        <v>46</v>
      </c>
      <c r="D13" s="65">
        <v>119</v>
      </c>
      <c r="E13" s="65">
        <v>165</v>
      </c>
      <c r="F13" s="65">
        <v>250</v>
      </c>
      <c r="G13" s="65">
        <f t="shared" si="0"/>
        <v>415</v>
      </c>
      <c r="H13" s="65">
        <v>4349</v>
      </c>
      <c r="I13" s="65">
        <v>5461</v>
      </c>
      <c r="J13" s="65">
        <v>1107</v>
      </c>
      <c r="K13" s="65">
        <v>33034</v>
      </c>
      <c r="L13" s="65">
        <v>2017</v>
      </c>
      <c r="M13" s="65">
        <v>429</v>
      </c>
      <c r="N13" s="65">
        <v>1499</v>
      </c>
      <c r="O13" s="65">
        <v>89</v>
      </c>
      <c r="P13" s="65">
        <v>3199</v>
      </c>
      <c r="Q13" s="65">
        <v>153</v>
      </c>
    </row>
    <row r="14" spans="1:17" ht="17.100000000000001" customHeight="1" thickBot="1" x14ac:dyDescent="0.25">
      <c r="A14" s="13"/>
      <c r="B14" s="38" t="s">
        <v>104</v>
      </c>
      <c r="C14" s="65">
        <v>125</v>
      </c>
      <c r="D14" s="65">
        <v>124</v>
      </c>
      <c r="E14" s="65">
        <v>249</v>
      </c>
      <c r="F14" s="65">
        <v>355</v>
      </c>
      <c r="G14" s="65">
        <f t="shared" si="0"/>
        <v>604</v>
      </c>
      <c r="H14" s="65">
        <v>4459</v>
      </c>
      <c r="I14" s="65">
        <v>4108</v>
      </c>
      <c r="J14" s="65">
        <v>1342</v>
      </c>
      <c r="K14" s="65">
        <v>34746</v>
      </c>
      <c r="L14" s="65">
        <v>902</v>
      </c>
      <c r="M14" s="65">
        <v>218</v>
      </c>
      <c r="N14" s="65">
        <v>578</v>
      </c>
      <c r="O14" s="65">
        <v>106</v>
      </c>
      <c r="P14" s="65">
        <v>3610</v>
      </c>
      <c r="Q14" s="65">
        <v>102</v>
      </c>
    </row>
    <row r="15" spans="1:17" ht="17.100000000000001" customHeight="1" thickBot="1" x14ac:dyDescent="0.25">
      <c r="A15" s="13"/>
      <c r="B15" s="38" t="s">
        <v>88</v>
      </c>
      <c r="C15" s="65">
        <v>28</v>
      </c>
      <c r="D15" s="65">
        <v>23</v>
      </c>
      <c r="E15" s="65">
        <v>51</v>
      </c>
      <c r="F15" s="65">
        <v>18</v>
      </c>
      <c r="G15" s="65">
        <f t="shared" si="0"/>
        <v>69</v>
      </c>
      <c r="H15" s="65">
        <v>317</v>
      </c>
      <c r="I15" s="65">
        <v>187</v>
      </c>
      <c r="J15" s="65">
        <v>140</v>
      </c>
      <c r="K15" s="65">
        <v>3230</v>
      </c>
      <c r="L15" s="65">
        <v>149</v>
      </c>
      <c r="M15" s="65">
        <v>38</v>
      </c>
      <c r="N15" s="65">
        <v>103</v>
      </c>
      <c r="O15" s="65">
        <v>8</v>
      </c>
      <c r="P15" s="65">
        <v>325</v>
      </c>
      <c r="Q15" s="65">
        <v>18</v>
      </c>
    </row>
    <row r="16" spans="1:17" ht="17.100000000000001" customHeight="1" thickBot="1" x14ac:dyDescent="0.25">
      <c r="A16" s="13"/>
      <c r="B16" s="38" t="s">
        <v>107</v>
      </c>
      <c r="C16" s="65">
        <v>9</v>
      </c>
      <c r="D16" s="65">
        <v>20</v>
      </c>
      <c r="E16" s="65">
        <v>29</v>
      </c>
      <c r="F16" s="65">
        <v>19</v>
      </c>
      <c r="G16" s="65">
        <f t="shared" si="0"/>
        <v>48</v>
      </c>
      <c r="H16" s="65">
        <v>90</v>
      </c>
      <c r="I16" s="65">
        <v>131</v>
      </c>
      <c r="J16" s="65">
        <v>47</v>
      </c>
      <c r="K16" s="65">
        <v>1132</v>
      </c>
      <c r="L16" s="65">
        <v>35</v>
      </c>
      <c r="M16" s="65">
        <v>8</v>
      </c>
      <c r="N16" s="65">
        <v>24</v>
      </c>
      <c r="O16" s="65">
        <v>3</v>
      </c>
      <c r="P16" s="65">
        <v>103</v>
      </c>
      <c r="Q16" s="65">
        <v>0</v>
      </c>
    </row>
    <row r="17" spans="1:17" ht="17.100000000000001" customHeight="1" thickBot="1" x14ac:dyDescent="0.25">
      <c r="A17" s="13"/>
      <c r="B17" s="38" t="s">
        <v>112</v>
      </c>
      <c r="C17" s="65">
        <v>13</v>
      </c>
      <c r="D17" s="65">
        <v>82</v>
      </c>
      <c r="E17" s="65">
        <v>95</v>
      </c>
      <c r="F17" s="65">
        <v>288</v>
      </c>
      <c r="G17" s="65">
        <f t="shared" si="0"/>
        <v>383</v>
      </c>
      <c r="H17" s="65">
        <v>2278</v>
      </c>
      <c r="I17" s="65">
        <v>2380</v>
      </c>
      <c r="J17" s="65">
        <v>425</v>
      </c>
      <c r="K17" s="65">
        <v>14215</v>
      </c>
      <c r="L17" s="65">
        <v>689</v>
      </c>
      <c r="M17" s="65">
        <v>218</v>
      </c>
      <c r="N17" s="65">
        <v>442</v>
      </c>
      <c r="O17" s="65">
        <v>29</v>
      </c>
      <c r="P17" s="65">
        <v>1993</v>
      </c>
      <c r="Q17" s="65">
        <v>24</v>
      </c>
    </row>
    <row r="18" spans="1:17" ht="17.100000000000001" customHeight="1" thickBot="1" x14ac:dyDescent="0.25">
      <c r="A18" s="13"/>
      <c r="B18" s="38" t="s">
        <v>71</v>
      </c>
      <c r="C18" s="65">
        <v>73</v>
      </c>
      <c r="D18" s="65">
        <v>81</v>
      </c>
      <c r="E18" s="65">
        <v>154</v>
      </c>
      <c r="F18" s="65">
        <v>228</v>
      </c>
      <c r="G18" s="65">
        <f t="shared" si="0"/>
        <v>382</v>
      </c>
      <c r="H18" s="65">
        <v>2245</v>
      </c>
      <c r="I18" s="65">
        <v>3866</v>
      </c>
      <c r="J18" s="65">
        <v>414</v>
      </c>
      <c r="K18" s="65">
        <v>15882</v>
      </c>
      <c r="L18" s="65">
        <v>743</v>
      </c>
      <c r="M18" s="65">
        <v>131</v>
      </c>
      <c r="N18" s="65">
        <v>598</v>
      </c>
      <c r="O18" s="65">
        <v>14</v>
      </c>
      <c r="P18" s="65">
        <v>3034</v>
      </c>
      <c r="Q18" s="65">
        <v>19</v>
      </c>
    </row>
    <row r="19" spans="1:17" ht="17.100000000000001" customHeight="1" thickBot="1" x14ac:dyDescent="0.25">
      <c r="A19" s="13"/>
      <c r="B19" s="38" t="s">
        <v>19</v>
      </c>
      <c r="C19" s="65">
        <v>64</v>
      </c>
      <c r="D19" s="65">
        <v>142</v>
      </c>
      <c r="E19" s="65">
        <v>206</v>
      </c>
      <c r="F19" s="65">
        <v>258</v>
      </c>
      <c r="G19" s="65">
        <f t="shared" si="0"/>
        <v>464</v>
      </c>
      <c r="H19" s="65">
        <v>2356</v>
      </c>
      <c r="I19" s="65">
        <v>2338</v>
      </c>
      <c r="J19" s="65">
        <v>494</v>
      </c>
      <c r="K19" s="65">
        <v>22820</v>
      </c>
      <c r="L19" s="65">
        <v>1351</v>
      </c>
      <c r="M19" s="65">
        <v>158</v>
      </c>
      <c r="N19" s="65">
        <v>1156</v>
      </c>
      <c r="O19" s="65">
        <v>37</v>
      </c>
      <c r="P19" s="65">
        <v>2412</v>
      </c>
      <c r="Q19" s="65">
        <v>163</v>
      </c>
    </row>
    <row r="20" spans="1:17" ht="17.100000000000001" customHeight="1" thickBot="1" x14ac:dyDescent="0.25">
      <c r="A20" s="13"/>
      <c r="B20" s="38" t="s">
        <v>90</v>
      </c>
      <c r="C20" s="65">
        <v>53</v>
      </c>
      <c r="D20" s="65">
        <v>61</v>
      </c>
      <c r="E20" s="65">
        <v>114</v>
      </c>
      <c r="F20" s="65">
        <v>342</v>
      </c>
      <c r="G20" s="65">
        <f t="shared" si="0"/>
        <v>456</v>
      </c>
      <c r="H20" s="65">
        <v>5059</v>
      </c>
      <c r="I20" s="65">
        <v>4603</v>
      </c>
      <c r="J20" s="65">
        <v>572</v>
      </c>
      <c r="K20" s="65">
        <v>32827</v>
      </c>
      <c r="L20" s="65">
        <v>1572</v>
      </c>
      <c r="M20" s="65">
        <v>192</v>
      </c>
      <c r="N20" s="65">
        <v>1305</v>
      </c>
      <c r="O20" s="65">
        <v>75</v>
      </c>
      <c r="P20" s="65">
        <v>2915</v>
      </c>
      <c r="Q20" s="65">
        <v>85</v>
      </c>
    </row>
    <row r="21" spans="1:17" ht="17.100000000000001" customHeight="1" thickBot="1" x14ac:dyDescent="0.25">
      <c r="A21" s="13"/>
      <c r="B21" s="38" t="s">
        <v>102</v>
      </c>
      <c r="C21" s="65">
        <v>19</v>
      </c>
      <c r="D21" s="65">
        <v>54</v>
      </c>
      <c r="E21" s="65">
        <v>73</v>
      </c>
      <c r="F21" s="65">
        <v>245</v>
      </c>
      <c r="G21" s="65">
        <f t="shared" si="0"/>
        <v>318</v>
      </c>
      <c r="H21" s="65">
        <v>3072</v>
      </c>
      <c r="I21" s="65">
        <v>2996</v>
      </c>
      <c r="J21" s="65">
        <v>442</v>
      </c>
      <c r="K21" s="65">
        <v>25586</v>
      </c>
      <c r="L21" s="65">
        <v>1191</v>
      </c>
      <c r="M21" s="65">
        <v>308</v>
      </c>
      <c r="N21" s="65">
        <v>849</v>
      </c>
      <c r="O21" s="65">
        <v>34</v>
      </c>
      <c r="P21" s="65">
        <v>3001</v>
      </c>
      <c r="Q21" s="65">
        <v>72</v>
      </c>
    </row>
    <row r="22" spans="1:17" ht="17.100000000000001" customHeight="1" thickBot="1" x14ac:dyDescent="0.25">
      <c r="A22" s="13"/>
      <c r="B22" s="38" t="s">
        <v>1</v>
      </c>
      <c r="C22" s="65">
        <v>23</v>
      </c>
      <c r="D22" s="65">
        <v>38</v>
      </c>
      <c r="E22" s="65">
        <v>61</v>
      </c>
      <c r="F22" s="65">
        <v>54</v>
      </c>
      <c r="G22" s="65">
        <f t="shared" si="0"/>
        <v>115</v>
      </c>
      <c r="H22" s="65">
        <v>945</v>
      </c>
      <c r="I22" s="65">
        <v>1962</v>
      </c>
      <c r="J22" s="65">
        <v>283</v>
      </c>
      <c r="K22" s="65">
        <v>8512</v>
      </c>
      <c r="L22" s="65">
        <v>559</v>
      </c>
      <c r="M22" s="65">
        <v>125</v>
      </c>
      <c r="N22" s="65">
        <v>410</v>
      </c>
      <c r="O22" s="65">
        <v>24</v>
      </c>
      <c r="P22" s="65">
        <v>3534</v>
      </c>
      <c r="Q22" s="65">
        <v>23</v>
      </c>
    </row>
    <row r="23" spans="1:17" ht="17.100000000000001" customHeight="1" thickBot="1" x14ac:dyDescent="0.25">
      <c r="A23" s="13"/>
      <c r="B23" s="38" t="s">
        <v>72</v>
      </c>
      <c r="C23" s="65">
        <v>3</v>
      </c>
      <c r="D23" s="65">
        <v>8</v>
      </c>
      <c r="E23" s="65">
        <v>11</v>
      </c>
      <c r="F23" s="65">
        <v>15</v>
      </c>
      <c r="G23" s="65">
        <f t="shared" si="0"/>
        <v>26</v>
      </c>
      <c r="H23" s="65">
        <v>172</v>
      </c>
      <c r="I23" s="65">
        <v>397</v>
      </c>
      <c r="J23" s="65">
        <v>58</v>
      </c>
      <c r="K23" s="65">
        <v>1774</v>
      </c>
      <c r="L23" s="65">
        <v>135</v>
      </c>
      <c r="M23" s="65">
        <v>49</v>
      </c>
      <c r="N23" s="65">
        <v>82</v>
      </c>
      <c r="O23" s="65">
        <v>4</v>
      </c>
      <c r="P23" s="65">
        <v>339</v>
      </c>
      <c r="Q23" s="65">
        <v>14</v>
      </c>
    </row>
    <row r="24" spans="1:17" ht="15" thickBot="1" x14ac:dyDescent="0.25">
      <c r="B24" s="38" t="s">
        <v>76</v>
      </c>
      <c r="C24" s="65">
        <v>9</v>
      </c>
      <c r="D24" s="65">
        <v>24</v>
      </c>
      <c r="E24" s="65">
        <v>33</v>
      </c>
      <c r="F24" s="65">
        <v>36</v>
      </c>
      <c r="G24" s="65">
        <f t="shared" si="0"/>
        <v>69</v>
      </c>
      <c r="H24" s="65">
        <v>610</v>
      </c>
      <c r="I24" s="65">
        <v>1137</v>
      </c>
      <c r="J24" s="65">
        <v>141</v>
      </c>
      <c r="K24" s="65">
        <v>4651</v>
      </c>
      <c r="L24" s="65">
        <v>348</v>
      </c>
      <c r="M24" s="65">
        <v>71</v>
      </c>
      <c r="N24" s="65">
        <v>251</v>
      </c>
      <c r="O24" s="65">
        <v>26</v>
      </c>
      <c r="P24" s="65">
        <v>1817</v>
      </c>
      <c r="Q24" s="65">
        <v>26</v>
      </c>
    </row>
    <row r="25" spans="1:17" ht="15" thickBot="1" x14ac:dyDescent="0.25">
      <c r="B25" s="38" t="s">
        <v>91</v>
      </c>
      <c r="C25" s="65">
        <v>6</v>
      </c>
      <c r="D25" s="65">
        <v>22</v>
      </c>
      <c r="E25" s="65">
        <v>28</v>
      </c>
      <c r="F25" s="65">
        <v>84</v>
      </c>
      <c r="G25" s="65">
        <f t="shared" si="0"/>
        <v>112</v>
      </c>
      <c r="H25" s="65">
        <v>848</v>
      </c>
      <c r="I25" s="65">
        <v>1251</v>
      </c>
      <c r="J25" s="65">
        <v>205</v>
      </c>
      <c r="K25" s="65">
        <v>7117</v>
      </c>
      <c r="L25" s="65">
        <v>503</v>
      </c>
      <c r="M25" s="65">
        <v>146</v>
      </c>
      <c r="N25" s="65">
        <v>325</v>
      </c>
      <c r="O25" s="65">
        <v>32</v>
      </c>
      <c r="P25" s="65">
        <v>4422</v>
      </c>
      <c r="Q25" s="65">
        <v>16</v>
      </c>
    </row>
    <row r="26" spans="1:17" ht="15" thickBot="1" x14ac:dyDescent="0.25">
      <c r="B26" s="38" t="s">
        <v>99</v>
      </c>
      <c r="C26" s="65">
        <v>4</v>
      </c>
      <c r="D26" s="65">
        <v>13</v>
      </c>
      <c r="E26" s="65">
        <v>17</v>
      </c>
      <c r="F26" s="65">
        <v>18</v>
      </c>
      <c r="G26" s="65">
        <f t="shared" si="0"/>
        <v>35</v>
      </c>
      <c r="H26" s="65">
        <v>281</v>
      </c>
      <c r="I26" s="65">
        <v>432</v>
      </c>
      <c r="J26" s="65">
        <v>35</v>
      </c>
      <c r="K26" s="65">
        <v>1786</v>
      </c>
      <c r="L26" s="65">
        <v>85</v>
      </c>
      <c r="M26" s="65">
        <v>17</v>
      </c>
      <c r="N26" s="65">
        <v>58</v>
      </c>
      <c r="O26" s="65">
        <v>10</v>
      </c>
      <c r="P26" s="65">
        <v>643</v>
      </c>
      <c r="Q26" s="65">
        <v>2</v>
      </c>
    </row>
    <row r="27" spans="1:17" ht="15" thickBot="1" x14ac:dyDescent="0.25">
      <c r="B27" s="38" t="s">
        <v>101</v>
      </c>
      <c r="C27" s="65">
        <v>55</v>
      </c>
      <c r="D27" s="65">
        <v>20</v>
      </c>
      <c r="E27" s="65">
        <v>75</v>
      </c>
      <c r="F27" s="65">
        <v>2</v>
      </c>
      <c r="G27" s="65">
        <f t="shared" si="0"/>
        <v>77</v>
      </c>
      <c r="H27" s="65">
        <v>526</v>
      </c>
      <c r="I27" s="65">
        <v>654</v>
      </c>
      <c r="J27" s="65">
        <v>99</v>
      </c>
      <c r="K27" s="65">
        <v>3777</v>
      </c>
      <c r="L27" s="65">
        <v>133</v>
      </c>
      <c r="M27" s="65">
        <v>20</v>
      </c>
      <c r="N27" s="65">
        <v>102</v>
      </c>
      <c r="O27" s="65">
        <v>11</v>
      </c>
      <c r="P27" s="65">
        <v>1252</v>
      </c>
      <c r="Q27" s="65">
        <v>2</v>
      </c>
    </row>
    <row r="28" spans="1:17" ht="15" thickBot="1" x14ac:dyDescent="0.25">
      <c r="B28" s="38" t="s">
        <v>103</v>
      </c>
      <c r="C28" s="65">
        <v>27</v>
      </c>
      <c r="D28" s="65">
        <v>5</v>
      </c>
      <c r="E28" s="65">
        <v>32</v>
      </c>
      <c r="F28" s="65">
        <v>5</v>
      </c>
      <c r="G28" s="65">
        <f t="shared" si="0"/>
        <v>37</v>
      </c>
      <c r="H28" s="65">
        <v>186</v>
      </c>
      <c r="I28" s="65">
        <v>626</v>
      </c>
      <c r="J28" s="65">
        <v>65</v>
      </c>
      <c r="K28" s="65">
        <v>1947</v>
      </c>
      <c r="L28" s="65">
        <v>74</v>
      </c>
      <c r="M28" s="65">
        <v>19</v>
      </c>
      <c r="N28" s="65">
        <v>53</v>
      </c>
      <c r="O28" s="65">
        <v>2</v>
      </c>
      <c r="P28" s="65">
        <v>359</v>
      </c>
      <c r="Q28" s="65">
        <v>10</v>
      </c>
    </row>
    <row r="29" spans="1:17" ht="15" thickBot="1" x14ac:dyDescent="0.25">
      <c r="B29" s="38" t="s">
        <v>105</v>
      </c>
      <c r="C29" s="65">
        <v>7</v>
      </c>
      <c r="D29" s="65">
        <v>7</v>
      </c>
      <c r="E29" s="65">
        <v>14</v>
      </c>
      <c r="F29" s="65">
        <v>12</v>
      </c>
      <c r="G29" s="65">
        <f t="shared" si="0"/>
        <v>26</v>
      </c>
      <c r="H29" s="65">
        <v>104</v>
      </c>
      <c r="I29" s="65">
        <v>203</v>
      </c>
      <c r="J29" s="65">
        <v>17</v>
      </c>
      <c r="K29" s="65">
        <v>938</v>
      </c>
      <c r="L29" s="65">
        <v>39</v>
      </c>
      <c r="M29" s="65">
        <v>8</v>
      </c>
      <c r="N29" s="65">
        <v>31</v>
      </c>
      <c r="O29" s="65">
        <v>0</v>
      </c>
      <c r="P29" s="65">
        <v>610</v>
      </c>
      <c r="Q29" s="65">
        <v>0</v>
      </c>
    </row>
    <row r="30" spans="1:17" ht="15" thickBot="1" x14ac:dyDescent="0.25">
      <c r="B30" s="38" t="s">
        <v>110</v>
      </c>
      <c r="C30" s="65">
        <v>37</v>
      </c>
      <c r="D30" s="65">
        <v>47</v>
      </c>
      <c r="E30" s="65">
        <v>84</v>
      </c>
      <c r="F30" s="65">
        <v>86</v>
      </c>
      <c r="G30" s="65">
        <f t="shared" si="0"/>
        <v>170</v>
      </c>
      <c r="H30" s="65">
        <v>1375</v>
      </c>
      <c r="I30" s="65">
        <v>1781</v>
      </c>
      <c r="J30" s="65">
        <v>165</v>
      </c>
      <c r="K30" s="65">
        <v>8286</v>
      </c>
      <c r="L30" s="65">
        <v>265</v>
      </c>
      <c r="M30" s="65">
        <v>48</v>
      </c>
      <c r="N30" s="65">
        <v>205</v>
      </c>
      <c r="O30" s="65">
        <v>12</v>
      </c>
      <c r="P30" s="65">
        <v>5530</v>
      </c>
      <c r="Q30" s="65">
        <v>21</v>
      </c>
    </row>
    <row r="31" spans="1:17" ht="15" thickBot="1" x14ac:dyDescent="0.25">
      <c r="B31" s="38" t="s">
        <v>111</v>
      </c>
      <c r="C31" s="65">
        <v>3</v>
      </c>
      <c r="D31" s="65">
        <v>6</v>
      </c>
      <c r="E31" s="65">
        <v>9</v>
      </c>
      <c r="F31" s="65">
        <v>16</v>
      </c>
      <c r="G31" s="65">
        <f t="shared" si="0"/>
        <v>25</v>
      </c>
      <c r="H31" s="65">
        <v>220</v>
      </c>
      <c r="I31" s="65">
        <v>398</v>
      </c>
      <c r="J31" s="65">
        <v>59</v>
      </c>
      <c r="K31" s="65">
        <v>2133</v>
      </c>
      <c r="L31" s="65">
        <v>47</v>
      </c>
      <c r="M31" s="65">
        <v>16</v>
      </c>
      <c r="N31" s="65">
        <v>26</v>
      </c>
      <c r="O31" s="65">
        <v>5</v>
      </c>
      <c r="P31" s="65">
        <v>1254</v>
      </c>
      <c r="Q31" s="65">
        <v>5</v>
      </c>
    </row>
    <row r="32" spans="1:17" ht="15" thickBot="1" x14ac:dyDescent="0.25">
      <c r="B32" s="38" t="s">
        <v>67</v>
      </c>
      <c r="C32" s="65">
        <v>20</v>
      </c>
      <c r="D32" s="65">
        <v>39</v>
      </c>
      <c r="E32" s="65">
        <v>59</v>
      </c>
      <c r="F32" s="65">
        <v>88</v>
      </c>
      <c r="G32" s="65">
        <f t="shared" si="0"/>
        <v>147</v>
      </c>
      <c r="H32" s="65">
        <v>673</v>
      </c>
      <c r="I32" s="65">
        <v>853</v>
      </c>
      <c r="J32" s="65">
        <v>178</v>
      </c>
      <c r="K32" s="65">
        <v>5884</v>
      </c>
      <c r="L32" s="65">
        <v>206</v>
      </c>
      <c r="M32" s="65">
        <v>52</v>
      </c>
      <c r="N32" s="65">
        <v>147</v>
      </c>
      <c r="O32" s="65">
        <v>7</v>
      </c>
      <c r="P32" s="65">
        <v>1248</v>
      </c>
      <c r="Q32" s="65">
        <v>15</v>
      </c>
    </row>
    <row r="33" spans="2:17" ht="15" thickBot="1" x14ac:dyDescent="0.25">
      <c r="B33" s="38" t="s">
        <v>80</v>
      </c>
      <c r="C33" s="65">
        <v>48</v>
      </c>
      <c r="D33" s="65">
        <v>26</v>
      </c>
      <c r="E33" s="65">
        <v>74</v>
      </c>
      <c r="F33" s="65">
        <v>57</v>
      </c>
      <c r="G33" s="65">
        <f t="shared" si="0"/>
        <v>131</v>
      </c>
      <c r="H33" s="65">
        <v>548</v>
      </c>
      <c r="I33" s="65">
        <v>855</v>
      </c>
      <c r="J33" s="65">
        <v>296</v>
      </c>
      <c r="K33" s="65">
        <v>7728</v>
      </c>
      <c r="L33" s="65">
        <v>235</v>
      </c>
      <c r="M33" s="65">
        <v>80</v>
      </c>
      <c r="N33" s="65">
        <v>145</v>
      </c>
      <c r="O33" s="65">
        <v>10</v>
      </c>
      <c r="P33" s="65">
        <v>1679</v>
      </c>
      <c r="Q33" s="65">
        <v>41</v>
      </c>
    </row>
    <row r="34" spans="2:17" ht="15" thickBot="1" x14ac:dyDescent="0.25">
      <c r="B34" s="38" t="s">
        <v>82</v>
      </c>
      <c r="C34" s="65">
        <v>4</v>
      </c>
      <c r="D34" s="65">
        <v>12</v>
      </c>
      <c r="E34" s="65">
        <v>16</v>
      </c>
      <c r="F34" s="65">
        <v>26</v>
      </c>
      <c r="G34" s="65">
        <f t="shared" si="0"/>
        <v>42</v>
      </c>
      <c r="H34" s="65">
        <v>317</v>
      </c>
      <c r="I34" s="65">
        <v>571</v>
      </c>
      <c r="J34" s="65">
        <v>93</v>
      </c>
      <c r="K34" s="65">
        <v>2357</v>
      </c>
      <c r="L34" s="65">
        <v>63</v>
      </c>
      <c r="M34" s="65">
        <v>14</v>
      </c>
      <c r="N34" s="65">
        <v>47</v>
      </c>
      <c r="O34" s="65">
        <v>2</v>
      </c>
      <c r="P34" s="65">
        <v>401</v>
      </c>
      <c r="Q34" s="65">
        <v>14</v>
      </c>
    </row>
    <row r="35" spans="2:17" ht="15" thickBot="1" x14ac:dyDescent="0.25">
      <c r="B35" s="38" t="s">
        <v>86</v>
      </c>
      <c r="C35" s="65">
        <v>21</v>
      </c>
      <c r="D35" s="65">
        <v>15</v>
      </c>
      <c r="E35" s="65">
        <v>36</v>
      </c>
      <c r="F35" s="65">
        <v>105</v>
      </c>
      <c r="G35" s="65">
        <f t="shared" si="0"/>
        <v>141</v>
      </c>
      <c r="H35" s="65">
        <v>517</v>
      </c>
      <c r="I35" s="65">
        <v>982</v>
      </c>
      <c r="J35" s="65">
        <v>147</v>
      </c>
      <c r="K35" s="65">
        <v>4828</v>
      </c>
      <c r="L35" s="65">
        <v>452</v>
      </c>
      <c r="M35" s="65">
        <v>142</v>
      </c>
      <c r="N35" s="65">
        <v>295</v>
      </c>
      <c r="O35" s="65">
        <v>15</v>
      </c>
      <c r="P35" s="65">
        <v>484</v>
      </c>
      <c r="Q35" s="65">
        <v>5</v>
      </c>
    </row>
    <row r="36" spans="2:17" ht="15" thickBot="1" x14ac:dyDescent="0.25">
      <c r="B36" s="38" t="s">
        <v>108</v>
      </c>
      <c r="C36" s="65">
        <v>21</v>
      </c>
      <c r="D36" s="65">
        <v>50</v>
      </c>
      <c r="E36" s="65">
        <v>71</v>
      </c>
      <c r="F36" s="65">
        <v>126</v>
      </c>
      <c r="G36" s="65">
        <f t="shared" si="0"/>
        <v>197</v>
      </c>
      <c r="H36" s="65">
        <v>1269</v>
      </c>
      <c r="I36" s="65">
        <v>1191</v>
      </c>
      <c r="J36" s="65">
        <v>678</v>
      </c>
      <c r="K36" s="65">
        <v>12889</v>
      </c>
      <c r="L36" s="65">
        <v>552</v>
      </c>
      <c r="M36" s="65">
        <v>228</v>
      </c>
      <c r="N36" s="65">
        <v>307</v>
      </c>
      <c r="O36" s="65">
        <v>17</v>
      </c>
      <c r="P36" s="65">
        <v>1892</v>
      </c>
      <c r="Q36" s="65">
        <v>155</v>
      </c>
    </row>
    <row r="37" spans="2:17" ht="15" thickBot="1" x14ac:dyDescent="0.25">
      <c r="B37" s="38" t="s">
        <v>74</v>
      </c>
      <c r="C37" s="65">
        <v>1272</v>
      </c>
      <c r="D37" s="65">
        <v>1184</v>
      </c>
      <c r="E37" s="65">
        <v>2456</v>
      </c>
      <c r="F37" s="65">
        <v>2095</v>
      </c>
      <c r="G37" s="65">
        <f t="shared" si="0"/>
        <v>4551</v>
      </c>
      <c r="H37" s="65">
        <v>17902</v>
      </c>
      <c r="I37" s="65">
        <v>11588</v>
      </c>
      <c r="J37" s="65">
        <v>3585</v>
      </c>
      <c r="K37" s="65">
        <v>90970</v>
      </c>
      <c r="L37" s="65">
        <v>6327</v>
      </c>
      <c r="M37" s="65">
        <v>998</v>
      </c>
      <c r="N37" s="65">
        <v>4655</v>
      </c>
      <c r="O37" s="65">
        <v>674</v>
      </c>
      <c r="P37" s="65">
        <v>5423</v>
      </c>
      <c r="Q37" s="65">
        <v>629</v>
      </c>
    </row>
    <row r="38" spans="2:17" ht="15" thickBot="1" x14ac:dyDescent="0.25">
      <c r="B38" s="38" t="s">
        <v>84</v>
      </c>
      <c r="C38" s="65">
        <v>134</v>
      </c>
      <c r="D38" s="65">
        <v>70</v>
      </c>
      <c r="E38" s="65">
        <v>204</v>
      </c>
      <c r="F38" s="65">
        <v>245</v>
      </c>
      <c r="G38" s="65">
        <f t="shared" si="0"/>
        <v>449</v>
      </c>
      <c r="H38" s="65">
        <v>1589</v>
      </c>
      <c r="I38" s="65">
        <v>1028</v>
      </c>
      <c r="J38" s="65">
        <v>914</v>
      </c>
      <c r="K38" s="65">
        <v>12088</v>
      </c>
      <c r="L38" s="65">
        <v>1502</v>
      </c>
      <c r="M38" s="65">
        <v>307</v>
      </c>
      <c r="N38" s="65">
        <v>1081</v>
      </c>
      <c r="O38" s="65">
        <v>114</v>
      </c>
      <c r="P38" s="65">
        <v>1644</v>
      </c>
      <c r="Q38" s="65">
        <v>141</v>
      </c>
    </row>
    <row r="39" spans="2:17" ht="15" thickBot="1" x14ac:dyDescent="0.25">
      <c r="B39" s="38" t="s">
        <v>92</v>
      </c>
      <c r="C39" s="65">
        <v>143</v>
      </c>
      <c r="D39" s="65">
        <v>27</v>
      </c>
      <c r="E39" s="65">
        <v>170</v>
      </c>
      <c r="F39" s="65">
        <v>70</v>
      </c>
      <c r="G39" s="65">
        <f t="shared" si="0"/>
        <v>240</v>
      </c>
      <c r="H39" s="65">
        <v>644</v>
      </c>
      <c r="I39" s="65">
        <v>525</v>
      </c>
      <c r="J39" s="65">
        <v>315</v>
      </c>
      <c r="K39" s="65">
        <v>6044</v>
      </c>
      <c r="L39" s="65">
        <v>516</v>
      </c>
      <c r="M39" s="65">
        <v>164</v>
      </c>
      <c r="N39" s="65">
        <v>308</v>
      </c>
      <c r="O39" s="65">
        <v>44</v>
      </c>
      <c r="P39" s="65">
        <v>1022</v>
      </c>
      <c r="Q39" s="65">
        <v>39</v>
      </c>
    </row>
    <row r="40" spans="2:17" ht="15" thickBot="1" x14ac:dyDescent="0.25">
      <c r="B40" s="38" t="s">
        <v>106</v>
      </c>
      <c r="C40" s="65">
        <v>82</v>
      </c>
      <c r="D40" s="65">
        <v>64</v>
      </c>
      <c r="E40" s="65">
        <v>146</v>
      </c>
      <c r="F40" s="65">
        <v>232</v>
      </c>
      <c r="G40" s="65">
        <f t="shared" si="0"/>
        <v>378</v>
      </c>
      <c r="H40" s="65">
        <v>1661</v>
      </c>
      <c r="I40" s="65">
        <v>1262</v>
      </c>
      <c r="J40" s="65">
        <v>1034</v>
      </c>
      <c r="K40" s="65">
        <v>14321</v>
      </c>
      <c r="L40" s="65">
        <v>1053</v>
      </c>
      <c r="M40" s="65">
        <v>297</v>
      </c>
      <c r="N40" s="65">
        <v>685</v>
      </c>
      <c r="O40" s="65">
        <v>71</v>
      </c>
      <c r="P40" s="65">
        <v>907</v>
      </c>
      <c r="Q40" s="65">
        <v>121</v>
      </c>
    </row>
    <row r="41" spans="2:17" ht="15" thickBot="1" x14ac:dyDescent="0.25">
      <c r="B41" s="38" t="s">
        <v>68</v>
      </c>
      <c r="C41" s="65">
        <v>128</v>
      </c>
      <c r="D41" s="65">
        <v>308</v>
      </c>
      <c r="E41" s="65">
        <v>436</v>
      </c>
      <c r="F41" s="65">
        <v>325</v>
      </c>
      <c r="G41" s="65">
        <f t="shared" si="0"/>
        <v>761</v>
      </c>
      <c r="H41" s="65">
        <v>4851</v>
      </c>
      <c r="I41" s="65">
        <v>3376</v>
      </c>
      <c r="J41" s="65">
        <v>2465</v>
      </c>
      <c r="K41" s="65">
        <v>35499</v>
      </c>
      <c r="L41" s="65">
        <v>2960</v>
      </c>
      <c r="M41" s="65">
        <v>1349</v>
      </c>
      <c r="N41" s="65">
        <v>1555</v>
      </c>
      <c r="O41" s="65">
        <v>56</v>
      </c>
      <c r="P41" s="65">
        <v>3765</v>
      </c>
      <c r="Q41" s="65">
        <v>194</v>
      </c>
    </row>
    <row r="42" spans="2:17" ht="15" thickBot="1" x14ac:dyDescent="0.25">
      <c r="B42" s="38" t="s">
        <v>79</v>
      </c>
      <c r="C42" s="65">
        <v>64</v>
      </c>
      <c r="D42" s="65">
        <v>71</v>
      </c>
      <c r="E42" s="65">
        <v>135</v>
      </c>
      <c r="F42" s="65">
        <v>154</v>
      </c>
      <c r="G42" s="65">
        <f t="shared" si="0"/>
        <v>289</v>
      </c>
      <c r="H42" s="65">
        <v>1200</v>
      </c>
      <c r="I42" s="65">
        <v>1186</v>
      </c>
      <c r="J42" s="65">
        <v>468</v>
      </c>
      <c r="K42" s="65">
        <v>10869</v>
      </c>
      <c r="L42" s="65">
        <v>708</v>
      </c>
      <c r="M42" s="65">
        <v>250</v>
      </c>
      <c r="N42" s="65">
        <v>442</v>
      </c>
      <c r="O42" s="65">
        <v>16</v>
      </c>
      <c r="P42" s="65">
        <v>1842</v>
      </c>
      <c r="Q42" s="65">
        <v>49</v>
      </c>
    </row>
    <row r="43" spans="2:17" ht="15" thickBot="1" x14ac:dyDescent="0.25">
      <c r="B43" s="38" t="s">
        <v>109</v>
      </c>
      <c r="C43" s="65">
        <v>139</v>
      </c>
      <c r="D43" s="65">
        <v>468</v>
      </c>
      <c r="E43" s="65">
        <v>607</v>
      </c>
      <c r="F43" s="65">
        <v>764</v>
      </c>
      <c r="G43" s="65">
        <f t="shared" si="0"/>
        <v>1371</v>
      </c>
      <c r="H43" s="65">
        <v>7263</v>
      </c>
      <c r="I43" s="65">
        <v>6095</v>
      </c>
      <c r="J43" s="65">
        <v>1861</v>
      </c>
      <c r="K43" s="65">
        <v>48929</v>
      </c>
      <c r="L43" s="65">
        <v>2514</v>
      </c>
      <c r="M43" s="65">
        <v>593</v>
      </c>
      <c r="N43" s="65">
        <v>1810</v>
      </c>
      <c r="O43" s="65">
        <v>111</v>
      </c>
      <c r="P43" s="65">
        <v>3582</v>
      </c>
      <c r="Q43" s="65">
        <v>180</v>
      </c>
    </row>
    <row r="44" spans="2:17" ht="15" thickBot="1" x14ac:dyDescent="0.25">
      <c r="B44" s="38" t="s">
        <v>73</v>
      </c>
      <c r="C44" s="65">
        <v>37</v>
      </c>
      <c r="D44" s="65">
        <v>45</v>
      </c>
      <c r="E44" s="65">
        <v>82</v>
      </c>
      <c r="F44" s="65">
        <v>104</v>
      </c>
      <c r="G44" s="65">
        <f t="shared" si="0"/>
        <v>186</v>
      </c>
      <c r="H44" s="65">
        <v>948</v>
      </c>
      <c r="I44" s="65">
        <v>1259</v>
      </c>
      <c r="J44" s="65">
        <v>277</v>
      </c>
      <c r="K44" s="65">
        <v>10014</v>
      </c>
      <c r="L44" s="65">
        <v>340</v>
      </c>
      <c r="M44" s="65">
        <v>84</v>
      </c>
      <c r="N44" s="65">
        <v>233</v>
      </c>
      <c r="O44" s="65">
        <v>23</v>
      </c>
      <c r="P44" s="65">
        <v>1437</v>
      </c>
      <c r="Q44" s="65">
        <v>21</v>
      </c>
    </row>
    <row r="45" spans="2:17" ht="15" thickBot="1" x14ac:dyDescent="0.25">
      <c r="B45" s="38" t="s">
        <v>77</v>
      </c>
      <c r="C45" s="65">
        <v>8</v>
      </c>
      <c r="D45" s="65">
        <v>14</v>
      </c>
      <c r="E45" s="65">
        <v>22</v>
      </c>
      <c r="F45" s="65">
        <v>34</v>
      </c>
      <c r="G45" s="65">
        <f t="shared" si="0"/>
        <v>56</v>
      </c>
      <c r="H45" s="65">
        <v>536</v>
      </c>
      <c r="I45" s="65">
        <v>693</v>
      </c>
      <c r="J45" s="65">
        <v>80</v>
      </c>
      <c r="K45" s="65">
        <v>5394</v>
      </c>
      <c r="L45" s="65">
        <v>108</v>
      </c>
      <c r="M45" s="65">
        <v>20</v>
      </c>
      <c r="N45" s="65">
        <v>77</v>
      </c>
      <c r="O45" s="65">
        <v>11</v>
      </c>
      <c r="P45" s="65">
        <v>1588</v>
      </c>
      <c r="Q45" s="65">
        <v>12</v>
      </c>
    </row>
    <row r="46" spans="2:17" ht="15.75" customHeight="1" thickBot="1" x14ac:dyDescent="0.25">
      <c r="B46" s="38" t="s">
        <v>66</v>
      </c>
      <c r="C46" s="65">
        <v>38</v>
      </c>
      <c r="D46" s="65">
        <v>77</v>
      </c>
      <c r="E46" s="65">
        <v>115</v>
      </c>
      <c r="F46" s="65">
        <v>187</v>
      </c>
      <c r="G46" s="65">
        <f t="shared" si="0"/>
        <v>302</v>
      </c>
      <c r="H46" s="65">
        <v>2287</v>
      </c>
      <c r="I46" s="65">
        <v>3527</v>
      </c>
      <c r="J46" s="65">
        <v>329</v>
      </c>
      <c r="K46" s="65">
        <v>16338</v>
      </c>
      <c r="L46" s="65">
        <v>724</v>
      </c>
      <c r="M46" s="65">
        <v>161</v>
      </c>
      <c r="N46" s="65">
        <v>542</v>
      </c>
      <c r="O46" s="65">
        <v>21</v>
      </c>
      <c r="P46" s="65">
        <v>2179</v>
      </c>
      <c r="Q46" s="65">
        <v>35</v>
      </c>
    </row>
    <row r="47" spans="2:17" ht="15" thickBot="1" x14ac:dyDescent="0.25">
      <c r="B47" s="38" t="s">
        <v>93</v>
      </c>
      <c r="C47" s="65">
        <v>33</v>
      </c>
      <c r="D47" s="65">
        <v>38</v>
      </c>
      <c r="E47" s="65">
        <v>71</v>
      </c>
      <c r="F47" s="65">
        <v>40</v>
      </c>
      <c r="G47" s="65">
        <f t="shared" si="0"/>
        <v>111</v>
      </c>
      <c r="H47" s="65">
        <v>556</v>
      </c>
      <c r="I47" s="65">
        <v>1345</v>
      </c>
      <c r="J47" s="65">
        <v>115</v>
      </c>
      <c r="K47" s="65">
        <v>4533</v>
      </c>
      <c r="L47" s="65">
        <v>124</v>
      </c>
      <c r="M47" s="65">
        <v>5</v>
      </c>
      <c r="N47" s="65">
        <v>117</v>
      </c>
      <c r="O47" s="65">
        <v>2</v>
      </c>
      <c r="P47" s="65">
        <v>1512</v>
      </c>
      <c r="Q47" s="65">
        <v>9</v>
      </c>
    </row>
    <row r="48" spans="2:17" ht="15" thickBot="1" x14ac:dyDescent="0.25">
      <c r="B48" s="38" t="s">
        <v>98</v>
      </c>
      <c r="C48" s="65">
        <v>4</v>
      </c>
      <c r="D48" s="65">
        <v>22</v>
      </c>
      <c r="E48" s="65">
        <v>26</v>
      </c>
      <c r="F48" s="65">
        <v>23</v>
      </c>
      <c r="G48" s="65">
        <f t="shared" si="0"/>
        <v>49</v>
      </c>
      <c r="H48" s="65">
        <v>439</v>
      </c>
      <c r="I48" s="65">
        <v>881</v>
      </c>
      <c r="J48" s="65">
        <v>84</v>
      </c>
      <c r="K48" s="65">
        <v>4300</v>
      </c>
      <c r="L48" s="65">
        <v>134</v>
      </c>
      <c r="M48" s="65">
        <v>20</v>
      </c>
      <c r="N48" s="65">
        <v>114</v>
      </c>
      <c r="O48" s="65">
        <v>0</v>
      </c>
      <c r="P48" s="65">
        <v>732</v>
      </c>
      <c r="Q48" s="65">
        <v>4</v>
      </c>
    </row>
    <row r="49" spans="2:18" ht="15" thickBot="1" x14ac:dyDescent="0.25">
      <c r="B49" s="38" t="s">
        <v>100</v>
      </c>
      <c r="C49" s="65">
        <v>38</v>
      </c>
      <c r="D49" s="65">
        <v>63</v>
      </c>
      <c r="E49" s="65">
        <v>101</v>
      </c>
      <c r="F49" s="65">
        <v>156</v>
      </c>
      <c r="G49" s="65">
        <f t="shared" si="0"/>
        <v>257</v>
      </c>
      <c r="H49" s="65">
        <v>1569</v>
      </c>
      <c r="I49" s="65">
        <v>2627</v>
      </c>
      <c r="J49" s="65">
        <v>365</v>
      </c>
      <c r="K49" s="65">
        <v>14971</v>
      </c>
      <c r="L49" s="65">
        <v>685</v>
      </c>
      <c r="M49" s="65">
        <v>150</v>
      </c>
      <c r="N49" s="65">
        <v>521</v>
      </c>
      <c r="O49" s="65">
        <v>14</v>
      </c>
      <c r="P49" s="65">
        <v>2184</v>
      </c>
      <c r="Q49" s="65">
        <v>30</v>
      </c>
    </row>
    <row r="50" spans="2:18" ht="15" thickBot="1" x14ac:dyDescent="0.25">
      <c r="B50" s="38" t="s">
        <v>94</v>
      </c>
      <c r="C50" s="65">
        <v>329</v>
      </c>
      <c r="D50" s="65">
        <v>1189</v>
      </c>
      <c r="E50" s="65">
        <v>1518</v>
      </c>
      <c r="F50" s="65">
        <v>1661</v>
      </c>
      <c r="G50" s="65">
        <f t="shared" si="0"/>
        <v>3179</v>
      </c>
      <c r="H50" s="65">
        <v>24446</v>
      </c>
      <c r="I50" s="65">
        <v>23263</v>
      </c>
      <c r="J50" s="65">
        <v>2523</v>
      </c>
      <c r="K50" s="65">
        <v>135137</v>
      </c>
      <c r="L50" s="65">
        <v>4039</v>
      </c>
      <c r="M50" s="65">
        <v>541</v>
      </c>
      <c r="N50" s="65">
        <v>3327</v>
      </c>
      <c r="O50" s="65">
        <v>171</v>
      </c>
      <c r="P50" s="65">
        <v>15122</v>
      </c>
      <c r="Q50" s="65">
        <v>263</v>
      </c>
    </row>
    <row r="51" spans="2:18" ht="15" thickBot="1" x14ac:dyDescent="0.25">
      <c r="B51" s="38" t="s">
        <v>96</v>
      </c>
      <c r="C51" s="65">
        <v>58</v>
      </c>
      <c r="D51" s="65">
        <v>108</v>
      </c>
      <c r="E51" s="65">
        <v>166</v>
      </c>
      <c r="F51" s="65">
        <v>295</v>
      </c>
      <c r="G51" s="65">
        <f t="shared" si="0"/>
        <v>461</v>
      </c>
      <c r="H51" s="65">
        <v>3158</v>
      </c>
      <c r="I51" s="65">
        <v>2218</v>
      </c>
      <c r="J51" s="65">
        <v>1675</v>
      </c>
      <c r="K51" s="65">
        <v>27719</v>
      </c>
      <c r="L51" s="65">
        <v>2239</v>
      </c>
      <c r="M51" s="65">
        <v>929</v>
      </c>
      <c r="N51" s="65">
        <v>1223</v>
      </c>
      <c r="O51" s="65">
        <v>87</v>
      </c>
      <c r="P51" s="65">
        <v>3036</v>
      </c>
      <c r="Q51" s="65">
        <v>115</v>
      </c>
    </row>
    <row r="52" spans="2:18" ht="15" thickBot="1" x14ac:dyDescent="0.25">
      <c r="B52" s="38" t="s">
        <v>97</v>
      </c>
      <c r="C52" s="65">
        <v>23</v>
      </c>
      <c r="D52" s="65">
        <v>25</v>
      </c>
      <c r="E52" s="65">
        <v>48</v>
      </c>
      <c r="F52" s="65">
        <v>59</v>
      </c>
      <c r="G52" s="65">
        <f t="shared" si="0"/>
        <v>107</v>
      </c>
      <c r="H52" s="65">
        <v>1034</v>
      </c>
      <c r="I52" s="65">
        <v>1066</v>
      </c>
      <c r="J52" s="65">
        <v>200</v>
      </c>
      <c r="K52" s="65">
        <v>6760</v>
      </c>
      <c r="L52" s="65">
        <v>247</v>
      </c>
      <c r="M52" s="65">
        <v>35</v>
      </c>
      <c r="N52" s="65">
        <v>201</v>
      </c>
      <c r="O52" s="65">
        <v>11</v>
      </c>
      <c r="P52" s="65">
        <v>2147</v>
      </c>
      <c r="Q52" s="65">
        <v>12</v>
      </c>
    </row>
    <row r="53" spans="2:18" ht="15" thickBot="1" x14ac:dyDescent="0.25">
      <c r="B53" s="38" t="s">
        <v>70</v>
      </c>
      <c r="C53" s="65">
        <v>4</v>
      </c>
      <c r="D53" s="65">
        <v>29</v>
      </c>
      <c r="E53" s="65">
        <v>33</v>
      </c>
      <c r="F53" s="65">
        <v>42</v>
      </c>
      <c r="G53" s="65">
        <f t="shared" si="0"/>
        <v>75</v>
      </c>
      <c r="H53" s="65">
        <v>899</v>
      </c>
      <c r="I53" s="65">
        <v>1570</v>
      </c>
      <c r="J53" s="65">
        <v>120</v>
      </c>
      <c r="K53" s="65">
        <v>3663</v>
      </c>
      <c r="L53" s="65">
        <v>201</v>
      </c>
      <c r="M53" s="65">
        <v>35</v>
      </c>
      <c r="N53" s="65">
        <v>165</v>
      </c>
      <c r="O53" s="65">
        <v>1</v>
      </c>
      <c r="P53" s="65">
        <v>3356</v>
      </c>
      <c r="Q53" s="65">
        <v>7</v>
      </c>
    </row>
    <row r="54" spans="2:18" ht="15" thickBot="1" x14ac:dyDescent="0.25">
      <c r="B54" s="38" t="s">
        <v>83</v>
      </c>
      <c r="C54" s="65">
        <v>26</v>
      </c>
      <c r="D54" s="65">
        <v>73</v>
      </c>
      <c r="E54" s="65">
        <v>99</v>
      </c>
      <c r="F54" s="65">
        <v>16</v>
      </c>
      <c r="G54" s="65">
        <f t="shared" si="0"/>
        <v>115</v>
      </c>
      <c r="H54" s="65">
        <v>1080</v>
      </c>
      <c r="I54" s="65">
        <v>1674</v>
      </c>
      <c r="J54" s="65">
        <v>167</v>
      </c>
      <c r="K54" s="65">
        <v>5980</v>
      </c>
      <c r="L54" s="65">
        <v>105</v>
      </c>
      <c r="M54" s="65">
        <v>54</v>
      </c>
      <c r="N54" s="65">
        <v>50</v>
      </c>
      <c r="O54" s="65">
        <v>1</v>
      </c>
      <c r="P54" s="65">
        <v>2342</v>
      </c>
      <c r="Q54" s="65">
        <v>3</v>
      </c>
    </row>
    <row r="55" spans="2:18" ht="15" thickBot="1" x14ac:dyDescent="0.25">
      <c r="B55" s="38" t="s">
        <v>75</v>
      </c>
      <c r="C55" s="65">
        <v>40</v>
      </c>
      <c r="D55" s="65">
        <v>167</v>
      </c>
      <c r="E55" s="65">
        <v>207</v>
      </c>
      <c r="F55" s="65">
        <v>61</v>
      </c>
      <c r="G55" s="65">
        <f t="shared" si="0"/>
        <v>268</v>
      </c>
      <c r="H55" s="65">
        <v>3306</v>
      </c>
      <c r="I55" s="65">
        <v>5732</v>
      </c>
      <c r="J55" s="65">
        <v>370</v>
      </c>
      <c r="K55" s="65">
        <v>11071</v>
      </c>
      <c r="L55" s="65">
        <v>557</v>
      </c>
      <c r="M55" s="65">
        <v>80</v>
      </c>
      <c r="N55" s="65">
        <v>444</v>
      </c>
      <c r="O55" s="65">
        <v>33</v>
      </c>
      <c r="P55" s="65">
        <v>4329</v>
      </c>
      <c r="Q55" s="65">
        <v>60</v>
      </c>
    </row>
    <row r="56" spans="2:18" ht="15" thickBot="1" x14ac:dyDescent="0.25">
      <c r="B56" s="38" t="s">
        <v>3</v>
      </c>
      <c r="C56" s="65">
        <v>48</v>
      </c>
      <c r="D56" s="65">
        <v>16</v>
      </c>
      <c r="E56" s="65">
        <v>64</v>
      </c>
      <c r="F56" s="65">
        <v>8</v>
      </c>
      <c r="G56" s="65">
        <f t="shared" si="0"/>
        <v>72</v>
      </c>
      <c r="H56" s="65">
        <v>433</v>
      </c>
      <c r="I56" s="65">
        <v>807</v>
      </c>
      <c r="J56" s="65">
        <v>171</v>
      </c>
      <c r="K56" s="65">
        <v>4261</v>
      </c>
      <c r="L56" s="65">
        <v>235</v>
      </c>
      <c r="M56" s="65">
        <v>57</v>
      </c>
      <c r="N56" s="65">
        <v>167</v>
      </c>
      <c r="O56" s="65">
        <v>11</v>
      </c>
      <c r="P56" s="65">
        <v>329</v>
      </c>
      <c r="Q56" s="65">
        <v>11</v>
      </c>
    </row>
    <row r="57" spans="2:18" ht="15" thickBot="1" x14ac:dyDescent="0.25">
      <c r="B57" s="39" t="s">
        <v>9</v>
      </c>
      <c r="C57" s="40">
        <f>SUM(C7:C56)</f>
        <v>3512</v>
      </c>
      <c r="D57" s="40">
        <f t="shared" ref="D57" si="1">SUM(D7:D56)</f>
        <v>5374</v>
      </c>
      <c r="E57" s="40">
        <v>8886</v>
      </c>
      <c r="F57" s="40">
        <f>SUM(F7:F56)</f>
        <v>10006</v>
      </c>
      <c r="G57" s="40">
        <f t="shared" si="0"/>
        <v>18892</v>
      </c>
      <c r="H57" s="40">
        <f>SUM(H7:H56)</f>
        <v>117293</v>
      </c>
      <c r="I57" s="40">
        <f t="shared" ref="I57:Q57" si="2">SUM(I7:I56)</f>
        <v>122331</v>
      </c>
      <c r="J57" s="40">
        <f t="shared" si="2"/>
        <v>27874</v>
      </c>
      <c r="K57" s="40">
        <f t="shared" si="2"/>
        <v>804686</v>
      </c>
      <c r="L57" s="40">
        <f t="shared" si="2"/>
        <v>41359</v>
      </c>
      <c r="M57" s="40">
        <f t="shared" si="2"/>
        <v>10103</v>
      </c>
      <c r="N57" s="40">
        <f t="shared" si="2"/>
        <v>28993</v>
      </c>
      <c r="O57" s="40">
        <f t="shared" si="2"/>
        <v>2263</v>
      </c>
      <c r="P57" s="40">
        <f>SUM(P7:P56)</f>
        <v>116293</v>
      </c>
      <c r="Q57" s="40">
        <f t="shared" si="2"/>
        <v>3479</v>
      </c>
    </row>
    <row r="59" spans="2:18" x14ac:dyDescent="0.2">
      <c r="R59" s="83"/>
    </row>
  </sheetData>
  <pageMargins left="0.7" right="0.7" top="0.75" bottom="0.75" header="0.3" footer="0.3"/>
  <pageSetup paperSize="9" orientation="portrait" verticalDpi="4294967293"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17"/>
  <dimension ref="B1:F14"/>
  <sheetViews>
    <sheetView workbookViewId="0">
      <selection activeCell="C11" sqref="C11"/>
    </sheetView>
  </sheetViews>
  <sheetFormatPr baseColWidth="10" defaultRowHeight="14.25" x14ac:dyDescent="0.2"/>
  <cols>
    <col min="1" max="1" width="10.7109375" style="25" customWidth="1"/>
    <col min="2" max="2" width="30.85546875" style="25" customWidth="1"/>
    <col min="3" max="3" width="152.42578125" style="25" customWidth="1"/>
    <col min="4" max="16384" width="11.42578125" style="25"/>
  </cols>
  <sheetData>
    <row r="1" spans="2:6" ht="19.5" customHeight="1" x14ac:dyDescent="0.2"/>
    <row r="2" spans="2:6" ht="30.75" customHeight="1" x14ac:dyDescent="0.2"/>
    <row r="3" spans="2:6" ht="25.5" customHeight="1" thickBot="1" x14ac:dyDescent="0.25">
      <c r="D3" s="1"/>
      <c r="E3" s="1"/>
    </row>
    <row r="4" spans="2:6" ht="71.25" customHeight="1" thickTop="1" thickBot="1" x14ac:dyDescent="0.25">
      <c r="B4" s="30" t="s">
        <v>11</v>
      </c>
      <c r="C4" s="26" t="s">
        <v>30</v>
      </c>
    </row>
    <row r="5" spans="2:6" ht="42.75" customHeight="1" thickTop="1" thickBot="1" x14ac:dyDescent="0.25">
      <c r="B5" s="31" t="s">
        <v>10</v>
      </c>
      <c r="C5" s="28" t="s">
        <v>35</v>
      </c>
    </row>
    <row r="6" spans="2:6" ht="56.25" customHeight="1" thickTop="1" thickBot="1" x14ac:dyDescent="0.25">
      <c r="B6" s="34" t="s">
        <v>53</v>
      </c>
      <c r="C6" s="26" t="s">
        <v>31</v>
      </c>
    </row>
    <row r="7" spans="2:6" ht="49.5" customHeight="1" thickTop="1" thickBot="1" x14ac:dyDescent="0.25">
      <c r="B7" s="30" t="s">
        <v>28</v>
      </c>
      <c r="C7" s="26" t="s">
        <v>32</v>
      </c>
      <c r="F7" s="25" t="s">
        <v>13</v>
      </c>
    </row>
    <row r="8" spans="2:6" ht="49.5" customHeight="1" thickTop="1" thickBot="1" x14ac:dyDescent="0.25">
      <c r="B8" s="32" t="s">
        <v>16</v>
      </c>
      <c r="C8" s="29" t="s">
        <v>36</v>
      </c>
    </row>
    <row r="9" spans="2:6" ht="78" customHeight="1" thickTop="1" thickBot="1" x14ac:dyDescent="0.25">
      <c r="B9" s="30" t="s">
        <v>15</v>
      </c>
      <c r="C9" s="26" t="s">
        <v>37</v>
      </c>
    </row>
    <row r="10" spans="2:6" ht="50.25" customHeight="1" thickTop="1" thickBot="1" x14ac:dyDescent="0.25">
      <c r="B10" s="32" t="s">
        <v>39</v>
      </c>
      <c r="C10" s="29" t="s">
        <v>40</v>
      </c>
    </row>
    <row r="11" spans="2:6" ht="118.5" customHeight="1" thickTop="1" thickBot="1" x14ac:dyDescent="0.25">
      <c r="B11" s="30" t="s">
        <v>41</v>
      </c>
      <c r="C11" s="26" t="s">
        <v>42</v>
      </c>
    </row>
    <row r="12" spans="2:6" ht="60" customHeight="1" thickTop="1" thickBot="1" x14ac:dyDescent="0.25">
      <c r="B12" s="33" t="s">
        <v>14</v>
      </c>
      <c r="C12" s="27" t="s">
        <v>34</v>
      </c>
    </row>
    <row r="13" spans="2:6" ht="59.25" customHeight="1" thickTop="1" thickBot="1" x14ac:dyDescent="0.25">
      <c r="B13" s="33" t="s">
        <v>55</v>
      </c>
      <c r="C13" s="27" t="s">
        <v>56</v>
      </c>
    </row>
    <row r="14" spans="2:6" ht="15" thickTop="1" x14ac:dyDescent="0.2"/>
  </sheetData>
  <phoneticPr fontId="7" type="noConversion"/>
  <pageMargins left="0.75" right="0.75" top="1" bottom="1" header="0" footer="0"/>
  <pageSetup paperSize="9" orientation="portrait"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3">
    <pageSetUpPr fitToPage="1"/>
  </sheetPr>
  <dimension ref="B2:V77"/>
  <sheetViews>
    <sheetView zoomScaleNormal="100" workbookViewId="0"/>
  </sheetViews>
  <sheetFormatPr baseColWidth="10" defaultRowHeight="12.75" x14ac:dyDescent="0.2"/>
  <cols>
    <col min="1" max="1" width="8.7109375" style="13" customWidth="1"/>
    <col min="2" max="2" width="32.85546875" style="13" bestFit="1" customWidth="1"/>
    <col min="3" max="4" width="13.140625" style="13" customWidth="1"/>
    <col min="5" max="13" width="12.28515625" style="13" customWidth="1"/>
    <col min="14" max="14" width="0.140625" style="13" customWidth="1"/>
    <col min="15" max="15" width="12.28515625" style="13" hidden="1" customWidth="1"/>
    <col min="16" max="18" width="12.28515625" style="13" customWidth="1"/>
    <col min="19" max="19" width="11.85546875" style="13" customWidth="1"/>
    <col min="20" max="20" width="0.7109375" style="13" hidden="1" customWidth="1"/>
    <col min="21" max="21" width="8" style="13" hidden="1" customWidth="1"/>
    <col min="22" max="22" width="0.140625" style="13" hidden="1" customWidth="1"/>
    <col min="23" max="23" width="13.7109375" style="13" customWidth="1"/>
    <col min="24" max="57" width="12.28515625" style="13" customWidth="1"/>
    <col min="58" max="16384" width="11.42578125" style="13"/>
  </cols>
  <sheetData>
    <row r="2" spans="2:18" ht="40.5" customHeight="1" x14ac:dyDescent="0.2">
      <c r="B2" s="11"/>
    </row>
    <row r="3" spans="2:18" ht="28.5" customHeight="1" x14ac:dyDescent="0.2">
      <c r="B3" s="37"/>
    </row>
    <row r="4" spans="2:18" ht="23.25" customHeight="1" x14ac:dyDescent="0.2"/>
    <row r="5" spans="2:18" ht="39" customHeight="1" x14ac:dyDescent="0.2">
      <c r="C5" s="43">
        <v>2020</v>
      </c>
      <c r="D5" s="22">
        <v>2021</v>
      </c>
    </row>
    <row r="6" spans="2:18" ht="17.100000000000001" customHeight="1" thickBot="1" x14ac:dyDescent="0.25">
      <c r="B6" s="38" t="s">
        <v>24</v>
      </c>
      <c r="C6" s="24">
        <v>596</v>
      </c>
      <c r="D6" s="24">
        <v>838</v>
      </c>
      <c r="Q6" s="18"/>
      <c r="R6" s="18"/>
    </row>
    <row r="7" spans="2:18" ht="17.100000000000001" customHeight="1" thickBot="1" x14ac:dyDescent="0.25">
      <c r="B7" s="38" t="s">
        <v>25</v>
      </c>
      <c r="C7" s="24">
        <v>146</v>
      </c>
      <c r="D7" s="24">
        <v>175</v>
      </c>
      <c r="Q7" s="18"/>
      <c r="R7" s="18"/>
    </row>
    <row r="8" spans="2:18" ht="17.100000000000001" customHeight="1" thickBot="1" x14ac:dyDescent="0.25">
      <c r="B8" s="38" t="s">
        <v>58</v>
      </c>
      <c r="C8" s="24">
        <v>105</v>
      </c>
      <c r="D8" s="24">
        <v>154</v>
      </c>
      <c r="Q8" s="18"/>
      <c r="R8" s="18"/>
    </row>
    <row r="9" spans="2:18" ht="17.100000000000001" customHeight="1" thickBot="1" x14ac:dyDescent="0.25">
      <c r="B9" s="38" t="s">
        <v>19</v>
      </c>
      <c r="C9" s="24">
        <v>182</v>
      </c>
      <c r="D9" s="24">
        <v>206</v>
      </c>
      <c r="Q9" s="18"/>
      <c r="R9" s="18"/>
    </row>
    <row r="10" spans="2:18" ht="17.100000000000001" customHeight="1" thickBot="1" x14ac:dyDescent="0.25">
      <c r="B10" s="38" t="s">
        <v>0</v>
      </c>
      <c r="C10" s="24">
        <v>167</v>
      </c>
      <c r="D10" s="24">
        <v>187</v>
      </c>
      <c r="Q10" s="18"/>
      <c r="R10" s="18"/>
    </row>
    <row r="11" spans="2:18" ht="17.100000000000001" customHeight="1" thickBot="1" x14ac:dyDescent="0.25">
      <c r="B11" s="38" t="s">
        <v>1</v>
      </c>
      <c r="C11" s="24">
        <v>60</v>
      </c>
      <c r="D11" s="24">
        <v>61</v>
      </c>
      <c r="Q11" s="18"/>
      <c r="R11" s="18"/>
    </row>
    <row r="12" spans="2:18" ht="17.100000000000001" customHeight="1" thickBot="1" x14ac:dyDescent="0.25">
      <c r="B12" s="38" t="s">
        <v>26</v>
      </c>
      <c r="C12" s="24">
        <v>188</v>
      </c>
      <c r="D12" s="24">
        <v>303</v>
      </c>
      <c r="Q12" s="18"/>
      <c r="R12" s="18"/>
    </row>
    <row r="13" spans="2:18" ht="17.100000000000001" customHeight="1" thickBot="1" x14ac:dyDescent="0.25">
      <c r="B13" s="38" t="s">
        <v>21</v>
      </c>
      <c r="C13" s="24">
        <v>175</v>
      </c>
      <c r="D13" s="24">
        <v>256</v>
      </c>
      <c r="Q13" s="18"/>
      <c r="R13" s="18"/>
    </row>
    <row r="14" spans="2:18" ht="17.100000000000001" customHeight="1" thickBot="1" x14ac:dyDescent="0.25">
      <c r="B14" s="38" t="s">
        <v>12</v>
      </c>
      <c r="C14" s="24">
        <v>2395</v>
      </c>
      <c r="D14" s="24">
        <v>2976</v>
      </c>
      <c r="Q14" s="18"/>
      <c r="R14" s="18"/>
    </row>
    <row r="15" spans="2:18" ht="17.100000000000001" customHeight="1" thickBot="1" x14ac:dyDescent="0.25">
      <c r="B15" s="38" t="s">
        <v>20</v>
      </c>
      <c r="C15" s="24">
        <v>921</v>
      </c>
      <c r="D15" s="24">
        <v>1178</v>
      </c>
      <c r="Q15" s="18"/>
      <c r="R15" s="18"/>
    </row>
    <row r="16" spans="2:18" ht="17.100000000000001" customHeight="1" thickBot="1" x14ac:dyDescent="0.25">
      <c r="B16" s="38" t="s">
        <v>8</v>
      </c>
      <c r="C16" s="24">
        <v>63</v>
      </c>
      <c r="D16" s="24">
        <v>104</v>
      </c>
      <c r="Q16" s="18"/>
      <c r="R16" s="18"/>
    </row>
    <row r="17" spans="2:18" ht="17.100000000000001" customHeight="1" thickBot="1" x14ac:dyDescent="0.25">
      <c r="B17" s="38" t="s">
        <v>2</v>
      </c>
      <c r="C17" s="24">
        <v>285</v>
      </c>
      <c r="D17" s="24">
        <v>313</v>
      </c>
      <c r="Q17" s="18"/>
      <c r="R17" s="18"/>
    </row>
    <row r="18" spans="2:18" ht="17.100000000000001" customHeight="1" thickBot="1" x14ac:dyDescent="0.25">
      <c r="B18" s="38" t="s">
        <v>59</v>
      </c>
      <c r="C18" s="24">
        <v>1099</v>
      </c>
      <c r="D18" s="24">
        <v>1518</v>
      </c>
      <c r="Q18" s="18"/>
      <c r="R18" s="18"/>
    </row>
    <row r="19" spans="2:18" ht="17.100000000000001" customHeight="1" thickBot="1" x14ac:dyDescent="0.25">
      <c r="B19" s="38" t="s">
        <v>60</v>
      </c>
      <c r="C19" s="24">
        <v>115</v>
      </c>
      <c r="D19" s="24">
        <v>166</v>
      </c>
      <c r="Q19" s="18"/>
      <c r="R19" s="18"/>
    </row>
    <row r="20" spans="2:18" ht="17.100000000000001" customHeight="1" thickBot="1" x14ac:dyDescent="0.25">
      <c r="B20" s="38" t="s">
        <v>61</v>
      </c>
      <c r="C20" s="24">
        <v>37</v>
      </c>
      <c r="D20" s="24">
        <v>48</v>
      </c>
      <c r="Q20" s="18"/>
      <c r="R20" s="18"/>
    </row>
    <row r="21" spans="2:18" ht="17.100000000000001" customHeight="1" thickBot="1" x14ac:dyDescent="0.25">
      <c r="B21" s="38" t="s">
        <v>23</v>
      </c>
      <c r="C21" s="24">
        <v>281</v>
      </c>
      <c r="D21" s="24">
        <v>339</v>
      </c>
      <c r="Q21" s="18"/>
      <c r="R21" s="18"/>
    </row>
    <row r="22" spans="2:18" ht="17.100000000000001" customHeight="1" thickBot="1" x14ac:dyDescent="0.25">
      <c r="B22" s="38" t="s">
        <v>3</v>
      </c>
      <c r="C22" s="24">
        <v>52</v>
      </c>
      <c r="D22" s="24">
        <v>64</v>
      </c>
      <c r="Q22" s="18"/>
      <c r="R22" s="18"/>
    </row>
    <row r="23" spans="2:18" ht="17.100000000000001" customHeight="1" thickBot="1" x14ac:dyDescent="0.25">
      <c r="B23" s="39" t="s">
        <v>9</v>
      </c>
      <c r="C23" s="40">
        <v>6867</v>
      </c>
      <c r="D23" s="40">
        <v>8886</v>
      </c>
      <c r="Q23" s="18"/>
      <c r="R23" s="18"/>
    </row>
    <row r="24" spans="2:18" ht="21.75" customHeight="1" x14ac:dyDescent="0.2"/>
    <row r="25" spans="2:18" ht="42" customHeight="1" x14ac:dyDescent="0.2">
      <c r="B25" s="41"/>
      <c r="C25" s="19"/>
      <c r="D25" s="19"/>
      <c r="E25" s="19"/>
      <c r="F25" s="19"/>
    </row>
    <row r="26" spans="2:18" ht="14.25" customHeight="1" x14ac:dyDescent="0.2"/>
    <row r="27" spans="2:18" s="42" customFormat="1" ht="39" customHeight="1" x14ac:dyDescent="0.2">
      <c r="C27" s="23" t="s">
        <v>131</v>
      </c>
    </row>
    <row r="28" spans="2:18" ht="17.100000000000001" customHeight="1" thickBot="1" x14ac:dyDescent="0.25">
      <c r="B28" s="38" t="s">
        <v>24</v>
      </c>
      <c r="C28" s="21">
        <f t="shared" ref="C28:C45" si="0">+(D6-C6)/C6</f>
        <v>0.40604026845637586</v>
      </c>
    </row>
    <row r="29" spans="2:18" ht="17.100000000000001" customHeight="1" thickBot="1" x14ac:dyDescent="0.25">
      <c r="B29" s="38" t="s">
        <v>25</v>
      </c>
      <c r="C29" s="21">
        <f t="shared" si="0"/>
        <v>0.19863013698630136</v>
      </c>
    </row>
    <row r="30" spans="2:18" ht="17.100000000000001" customHeight="1" thickBot="1" x14ac:dyDescent="0.25">
      <c r="B30" s="38" t="s">
        <v>58</v>
      </c>
      <c r="C30" s="21">
        <f t="shared" si="0"/>
        <v>0.46666666666666667</v>
      </c>
    </row>
    <row r="31" spans="2:18" ht="17.100000000000001" customHeight="1" thickBot="1" x14ac:dyDescent="0.25">
      <c r="B31" s="38" t="s">
        <v>19</v>
      </c>
      <c r="C31" s="21">
        <f t="shared" si="0"/>
        <v>0.13186813186813187</v>
      </c>
    </row>
    <row r="32" spans="2:18" ht="17.100000000000001" customHeight="1" thickBot="1" x14ac:dyDescent="0.25">
      <c r="B32" s="38" t="s">
        <v>0</v>
      </c>
      <c r="C32" s="21">
        <f t="shared" si="0"/>
        <v>0.11976047904191617</v>
      </c>
    </row>
    <row r="33" spans="2:3" ht="17.100000000000001" customHeight="1" thickBot="1" x14ac:dyDescent="0.25">
      <c r="B33" s="38" t="s">
        <v>1</v>
      </c>
      <c r="C33" s="21">
        <f t="shared" si="0"/>
        <v>1.6666666666666666E-2</v>
      </c>
    </row>
    <row r="34" spans="2:3" ht="17.100000000000001" customHeight="1" thickBot="1" x14ac:dyDescent="0.25">
      <c r="B34" s="38" t="s">
        <v>26</v>
      </c>
      <c r="C34" s="21">
        <f t="shared" si="0"/>
        <v>0.61170212765957444</v>
      </c>
    </row>
    <row r="35" spans="2:3" ht="17.100000000000001" customHeight="1" thickBot="1" x14ac:dyDescent="0.25">
      <c r="B35" s="38" t="s">
        <v>21</v>
      </c>
      <c r="C35" s="21">
        <f t="shared" si="0"/>
        <v>0.46285714285714286</v>
      </c>
    </row>
    <row r="36" spans="2:3" ht="17.100000000000001" customHeight="1" thickBot="1" x14ac:dyDescent="0.25">
      <c r="B36" s="38" t="s">
        <v>12</v>
      </c>
      <c r="C36" s="21">
        <f t="shared" si="0"/>
        <v>0.24258872651356994</v>
      </c>
    </row>
    <row r="37" spans="2:3" ht="17.100000000000001" customHeight="1" thickBot="1" x14ac:dyDescent="0.25">
      <c r="B37" s="38" t="s">
        <v>20</v>
      </c>
      <c r="C37" s="21">
        <f t="shared" si="0"/>
        <v>0.27904451682953313</v>
      </c>
    </row>
    <row r="38" spans="2:3" ht="17.100000000000001" customHeight="1" thickBot="1" x14ac:dyDescent="0.25">
      <c r="B38" s="38" t="s">
        <v>8</v>
      </c>
      <c r="C38" s="21">
        <f t="shared" si="0"/>
        <v>0.65079365079365081</v>
      </c>
    </row>
    <row r="39" spans="2:3" ht="17.100000000000001" customHeight="1" thickBot="1" x14ac:dyDescent="0.25">
      <c r="B39" s="38" t="s">
        <v>2</v>
      </c>
      <c r="C39" s="21">
        <f t="shared" si="0"/>
        <v>9.8245614035087719E-2</v>
      </c>
    </row>
    <row r="40" spans="2:3" ht="17.100000000000001" customHeight="1" thickBot="1" x14ac:dyDescent="0.25">
      <c r="B40" s="38" t="s">
        <v>59</v>
      </c>
      <c r="C40" s="21">
        <f t="shared" si="0"/>
        <v>0.38125568698817108</v>
      </c>
    </row>
    <row r="41" spans="2:3" ht="17.100000000000001" customHeight="1" thickBot="1" x14ac:dyDescent="0.25">
      <c r="B41" s="38" t="s">
        <v>60</v>
      </c>
      <c r="C41" s="21">
        <f t="shared" si="0"/>
        <v>0.44347826086956521</v>
      </c>
    </row>
    <row r="42" spans="2:3" ht="17.100000000000001" customHeight="1" thickBot="1" x14ac:dyDescent="0.25">
      <c r="B42" s="38" t="s">
        <v>61</v>
      </c>
      <c r="C42" s="21">
        <f t="shared" si="0"/>
        <v>0.29729729729729731</v>
      </c>
    </row>
    <row r="43" spans="2:3" ht="17.100000000000001" customHeight="1" thickBot="1" x14ac:dyDescent="0.25">
      <c r="B43" s="38" t="s">
        <v>23</v>
      </c>
      <c r="C43" s="21">
        <f t="shared" si="0"/>
        <v>0.20640569395017794</v>
      </c>
    </row>
    <row r="44" spans="2:3" ht="17.100000000000001" customHeight="1" thickBot="1" x14ac:dyDescent="0.25">
      <c r="B44" s="38" t="s">
        <v>3</v>
      </c>
      <c r="C44" s="21">
        <f t="shared" si="0"/>
        <v>0.23076923076923078</v>
      </c>
    </row>
    <row r="45" spans="2:3" ht="17.100000000000001" customHeight="1" thickBot="1" x14ac:dyDescent="0.25">
      <c r="B45" s="39" t="s">
        <v>9</v>
      </c>
      <c r="C45" s="45">
        <f t="shared" si="0"/>
        <v>0.29401485364788116</v>
      </c>
    </row>
    <row r="51" spans="2:15" ht="39" customHeight="1" x14ac:dyDescent="0.2">
      <c r="C51" s="22">
        <v>2021</v>
      </c>
    </row>
    <row r="52" spans="2:15" ht="15" thickBot="1" x14ac:dyDescent="0.25">
      <c r="B52" s="38" t="s">
        <v>24</v>
      </c>
      <c r="C52" s="79">
        <f t="shared" ref="C52:C69" si="1">+D6/$O52*100000</f>
        <v>9.6966218612538384</v>
      </c>
      <c r="N52" s="13">
        <v>8635689</v>
      </c>
      <c r="O52" s="13">
        <v>8642185</v>
      </c>
    </row>
    <row r="53" spans="2:15" ht="15" thickBot="1" x14ac:dyDescent="0.25">
      <c r="B53" s="38" t="s">
        <v>25</v>
      </c>
      <c r="C53" s="79">
        <f t="shared" si="1"/>
        <v>13.194989523178318</v>
      </c>
      <c r="N53" s="13">
        <v>1329391</v>
      </c>
      <c r="O53" s="13">
        <v>1326261</v>
      </c>
    </row>
    <row r="54" spans="2:15" ht="15" thickBot="1" x14ac:dyDescent="0.25">
      <c r="B54" s="38" t="s">
        <v>58</v>
      </c>
      <c r="C54" s="79">
        <f t="shared" si="1"/>
        <v>15.220519632493636</v>
      </c>
      <c r="N54" s="13">
        <v>1018784</v>
      </c>
      <c r="O54" s="13">
        <v>1011792</v>
      </c>
    </row>
    <row r="55" spans="2:15" ht="15" thickBot="1" x14ac:dyDescent="0.25">
      <c r="B55" s="38" t="s">
        <v>19</v>
      </c>
      <c r="C55" s="79">
        <f t="shared" si="1"/>
        <v>17.561687558823127</v>
      </c>
      <c r="N55" s="13">
        <v>1171543</v>
      </c>
      <c r="O55" s="13">
        <v>1173008</v>
      </c>
    </row>
    <row r="56" spans="2:15" ht="15" thickBot="1" x14ac:dyDescent="0.25">
      <c r="B56" s="38" t="s">
        <v>0</v>
      </c>
      <c r="C56" s="79">
        <f t="shared" si="1"/>
        <v>8.6058361375166594</v>
      </c>
      <c r="N56" s="13">
        <v>2175952</v>
      </c>
      <c r="O56" s="13">
        <v>2172944</v>
      </c>
    </row>
    <row r="57" spans="2:15" ht="15" thickBot="1" x14ac:dyDescent="0.25">
      <c r="B57" s="38" t="s">
        <v>1</v>
      </c>
      <c r="C57" s="79">
        <f t="shared" si="1"/>
        <v>10.436145332733398</v>
      </c>
      <c r="N57" s="13">
        <v>582905</v>
      </c>
      <c r="O57" s="13">
        <v>584507</v>
      </c>
    </row>
    <row r="58" spans="2:15" ht="15" thickBot="1" x14ac:dyDescent="0.25">
      <c r="B58" s="38" t="s">
        <v>27</v>
      </c>
      <c r="C58" s="79">
        <f t="shared" si="1"/>
        <v>12.714323419657855</v>
      </c>
      <c r="N58" s="13">
        <v>2394918</v>
      </c>
      <c r="O58" s="13">
        <v>2383139</v>
      </c>
    </row>
    <row r="59" spans="2:15" ht="15" thickBot="1" x14ac:dyDescent="0.25">
      <c r="B59" s="38" t="s">
        <v>21</v>
      </c>
      <c r="C59" s="79">
        <f t="shared" si="1"/>
        <v>12.490473574353935</v>
      </c>
      <c r="N59" s="13">
        <v>2045221</v>
      </c>
      <c r="O59" s="13">
        <v>2049562</v>
      </c>
    </row>
    <row r="60" spans="2:15" ht="15" thickBot="1" x14ac:dyDescent="0.25">
      <c r="B60" s="38" t="s">
        <v>12</v>
      </c>
      <c r="C60" s="79">
        <f t="shared" si="1"/>
        <v>38.333907397336361</v>
      </c>
      <c r="N60" s="13">
        <v>7780479</v>
      </c>
      <c r="O60" s="13">
        <v>7763362</v>
      </c>
    </row>
    <row r="61" spans="2:15" ht="15" thickBot="1" x14ac:dyDescent="0.25">
      <c r="B61" s="38" t="s">
        <v>122</v>
      </c>
      <c r="C61" s="79">
        <f t="shared" si="1"/>
        <v>23.289202469367186</v>
      </c>
      <c r="N61" s="13">
        <v>5057353</v>
      </c>
      <c r="O61" s="13">
        <v>5058138</v>
      </c>
    </row>
    <row r="62" spans="2:15" ht="15" thickBot="1" x14ac:dyDescent="0.25">
      <c r="B62" s="38" t="s">
        <v>8</v>
      </c>
      <c r="C62" s="79">
        <f t="shared" si="1"/>
        <v>9.815941655552944</v>
      </c>
      <c r="N62" s="13">
        <v>1063987</v>
      </c>
      <c r="O62" s="13">
        <v>1059501</v>
      </c>
    </row>
    <row r="63" spans="2:15" ht="15" thickBot="1" x14ac:dyDescent="0.25">
      <c r="B63" s="38" t="s">
        <v>2</v>
      </c>
      <c r="C63" s="79">
        <f t="shared" si="1"/>
        <v>11.61132122367745</v>
      </c>
      <c r="N63" s="13">
        <v>2701819</v>
      </c>
      <c r="O63" s="13">
        <v>2695645</v>
      </c>
    </row>
    <row r="64" spans="2:15" ht="15" thickBot="1" x14ac:dyDescent="0.25">
      <c r="B64" s="38" t="s">
        <v>59</v>
      </c>
      <c r="C64" s="79">
        <f t="shared" si="1"/>
        <v>22.484721720463366</v>
      </c>
      <c r="N64" s="13">
        <v>6779888</v>
      </c>
      <c r="O64" s="13">
        <v>6751251</v>
      </c>
    </row>
    <row r="65" spans="2:15" ht="15" thickBot="1" x14ac:dyDescent="0.25">
      <c r="B65" s="38" t="s">
        <v>60</v>
      </c>
      <c r="C65" s="79">
        <f t="shared" si="1"/>
        <v>10.931941420599202</v>
      </c>
      <c r="N65" s="13">
        <v>1511251</v>
      </c>
      <c r="O65" s="13">
        <v>1518486</v>
      </c>
    </row>
    <row r="66" spans="2:15" ht="15" thickBot="1" x14ac:dyDescent="0.25">
      <c r="B66" s="38" t="s">
        <v>61</v>
      </c>
      <c r="C66" s="79">
        <f t="shared" si="1"/>
        <v>7.255829983810429</v>
      </c>
      <c r="N66" s="13">
        <v>661197</v>
      </c>
      <c r="O66" s="13">
        <v>661537</v>
      </c>
    </row>
    <row r="67" spans="2:15" ht="15" thickBot="1" x14ac:dyDescent="0.25">
      <c r="B67" s="38" t="s">
        <v>23</v>
      </c>
      <c r="C67" s="79">
        <f t="shared" si="1"/>
        <v>15.311701527511605</v>
      </c>
      <c r="N67" s="13">
        <v>2220504</v>
      </c>
      <c r="O67" s="13">
        <v>2213993</v>
      </c>
    </row>
    <row r="68" spans="2:15" ht="15" thickBot="1" x14ac:dyDescent="0.25">
      <c r="B68" s="38" t="s">
        <v>3</v>
      </c>
      <c r="C68" s="79">
        <f t="shared" si="1"/>
        <v>20.012758133309987</v>
      </c>
      <c r="N68" s="13">
        <v>319914</v>
      </c>
      <c r="O68" s="13">
        <v>319796</v>
      </c>
    </row>
    <row r="69" spans="2:15" ht="15" thickBot="1" x14ac:dyDescent="0.25">
      <c r="B69" s="39" t="s">
        <v>9</v>
      </c>
      <c r="C69" s="80">
        <f t="shared" si="1"/>
        <v>18.752727518374076</v>
      </c>
      <c r="N69" s="13">
        <v>47450795</v>
      </c>
      <c r="O69" s="13">
        <v>47385107</v>
      </c>
    </row>
    <row r="70" spans="2:15" ht="13.5" thickBot="1" x14ac:dyDescent="0.25">
      <c r="C70" s="79"/>
      <c r="D70" s="79"/>
      <c r="E70" s="79"/>
      <c r="F70" s="79"/>
      <c r="G70" s="79"/>
    </row>
    <row r="71" spans="2:15" ht="13.5" thickBot="1" x14ac:dyDescent="0.25">
      <c r="C71" s="79"/>
      <c r="D71" s="79"/>
      <c r="E71" s="79"/>
      <c r="F71" s="79"/>
      <c r="G71" s="79"/>
    </row>
    <row r="77" spans="2:15" x14ac:dyDescent="0.2">
      <c r="M77" s="13" t="s">
        <v>130</v>
      </c>
    </row>
  </sheetData>
  <phoneticPr fontId="0" type="noConversion"/>
  <pageMargins left="0.78740157480314965" right="0.78740157480314965" top="0.98425196850393704" bottom="0.98425196850393704" header="0" footer="0"/>
  <pageSetup paperSize="9" scale="83" fitToHeight="0"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7"/>
  <dimension ref="B1:V74"/>
  <sheetViews>
    <sheetView workbookViewId="0"/>
  </sheetViews>
  <sheetFormatPr baseColWidth="10" defaultRowHeight="12.75" x14ac:dyDescent="0.2"/>
  <cols>
    <col min="1" max="1" width="8.7109375" style="13" customWidth="1"/>
    <col min="2" max="2" width="35.28515625" style="13" customWidth="1"/>
    <col min="3" max="4" width="13.140625" style="13" customWidth="1"/>
    <col min="5" max="12" width="12.28515625" style="13" customWidth="1"/>
    <col min="13" max="13" width="12" style="13" customWidth="1"/>
    <col min="14" max="15" width="12.28515625" style="13" hidden="1" customWidth="1"/>
    <col min="16" max="18" width="12.28515625" style="13" customWidth="1"/>
    <col min="19" max="20" width="14" style="13" customWidth="1"/>
    <col min="21" max="21" width="0.140625" style="13" hidden="1" customWidth="1"/>
    <col min="22" max="22" width="26.85546875" style="13" hidden="1" customWidth="1"/>
    <col min="23" max="23" width="12.42578125" style="13" customWidth="1"/>
    <col min="24" max="61" width="12.28515625" style="13" customWidth="1"/>
    <col min="62" max="16384" width="11.42578125" style="13"/>
  </cols>
  <sheetData>
    <row r="1" spans="2:4" ht="15" x14ac:dyDescent="0.2">
      <c r="C1" s="35"/>
      <c r="D1" s="35"/>
    </row>
    <row r="2" spans="2:4" ht="40.5" customHeight="1" x14ac:dyDescent="0.2">
      <c r="B2" s="11"/>
      <c r="C2" s="36"/>
      <c r="D2" s="35"/>
    </row>
    <row r="3" spans="2:4" ht="27.95" customHeight="1" x14ac:dyDescent="0.2">
      <c r="B3" s="37"/>
      <c r="C3" s="12"/>
    </row>
    <row r="5" spans="2:4" ht="39" customHeight="1" x14ac:dyDescent="0.2">
      <c r="C5" s="43">
        <v>2020</v>
      </c>
      <c r="D5" s="22">
        <v>2021</v>
      </c>
    </row>
    <row r="6" spans="2:4" ht="17.100000000000001" customHeight="1" thickBot="1" x14ac:dyDescent="0.25">
      <c r="B6" s="38" t="s">
        <v>24</v>
      </c>
      <c r="C6" s="24">
        <v>884</v>
      </c>
      <c r="D6" s="24">
        <v>1307</v>
      </c>
    </row>
    <row r="7" spans="2:4" ht="17.100000000000001" customHeight="1" thickBot="1" x14ac:dyDescent="0.25">
      <c r="B7" s="38" t="s">
        <v>25</v>
      </c>
      <c r="C7" s="24">
        <v>255</v>
      </c>
      <c r="D7" s="24">
        <v>325</v>
      </c>
    </row>
    <row r="8" spans="2:4" ht="17.100000000000001" customHeight="1" thickBot="1" x14ac:dyDescent="0.25">
      <c r="B8" s="38" t="s">
        <v>58</v>
      </c>
      <c r="C8" s="24">
        <v>184</v>
      </c>
      <c r="D8" s="24">
        <v>228</v>
      </c>
    </row>
    <row r="9" spans="2:4" ht="17.100000000000001" customHeight="1" thickBot="1" x14ac:dyDescent="0.25">
      <c r="B9" s="38" t="s">
        <v>19</v>
      </c>
      <c r="C9" s="24">
        <v>198</v>
      </c>
      <c r="D9" s="24">
        <v>258</v>
      </c>
    </row>
    <row r="10" spans="2:4" ht="17.100000000000001" customHeight="1" thickBot="1" x14ac:dyDescent="0.25">
      <c r="B10" s="38" t="s">
        <v>0</v>
      </c>
      <c r="C10" s="24">
        <v>375</v>
      </c>
      <c r="D10" s="24">
        <v>587</v>
      </c>
    </row>
    <row r="11" spans="2:4" ht="17.100000000000001" customHeight="1" thickBot="1" x14ac:dyDescent="0.25">
      <c r="B11" s="38" t="s">
        <v>1</v>
      </c>
      <c r="C11" s="24">
        <v>62</v>
      </c>
      <c r="D11" s="24">
        <v>54</v>
      </c>
    </row>
    <row r="12" spans="2:4" ht="17.100000000000001" customHeight="1" thickBot="1" x14ac:dyDescent="0.25">
      <c r="B12" s="38" t="s">
        <v>26</v>
      </c>
      <c r="C12" s="24">
        <v>179</v>
      </c>
      <c r="D12" s="24">
        <v>274</v>
      </c>
    </row>
    <row r="13" spans="2:4" ht="17.100000000000001" customHeight="1" thickBot="1" x14ac:dyDescent="0.25">
      <c r="B13" s="38" t="s">
        <v>21</v>
      </c>
      <c r="C13" s="24">
        <v>198</v>
      </c>
      <c r="D13" s="24">
        <v>402</v>
      </c>
    </row>
    <row r="14" spans="2:4" ht="17.100000000000001" customHeight="1" thickBot="1" x14ac:dyDescent="0.25">
      <c r="B14" s="38" t="s">
        <v>12</v>
      </c>
      <c r="C14" s="24">
        <v>1912</v>
      </c>
      <c r="D14" s="24">
        <v>2642</v>
      </c>
    </row>
    <row r="15" spans="2:4" ht="17.100000000000001" customHeight="1" thickBot="1" x14ac:dyDescent="0.25">
      <c r="B15" s="38" t="s">
        <v>20</v>
      </c>
      <c r="C15" s="24">
        <v>888</v>
      </c>
      <c r="D15" s="24">
        <v>1243</v>
      </c>
    </row>
    <row r="16" spans="2:4" ht="17.100000000000001" customHeight="1" thickBot="1" x14ac:dyDescent="0.25">
      <c r="B16" s="38" t="s">
        <v>8</v>
      </c>
      <c r="C16" s="24">
        <v>77</v>
      </c>
      <c r="D16" s="24">
        <v>138</v>
      </c>
    </row>
    <row r="17" spans="2:7" ht="17.100000000000001" customHeight="1" thickBot="1" x14ac:dyDescent="0.25">
      <c r="B17" s="38" t="s">
        <v>2</v>
      </c>
      <c r="C17" s="24">
        <v>301</v>
      </c>
      <c r="D17" s="24">
        <v>406</v>
      </c>
    </row>
    <row r="18" spans="2:7" ht="17.100000000000001" customHeight="1" thickBot="1" x14ac:dyDescent="0.25">
      <c r="B18" s="38" t="s">
        <v>59</v>
      </c>
      <c r="C18" s="24">
        <v>928</v>
      </c>
      <c r="D18" s="24">
        <v>1661</v>
      </c>
    </row>
    <row r="19" spans="2:7" ht="17.100000000000001" customHeight="1" thickBot="1" x14ac:dyDescent="0.25">
      <c r="B19" s="38" t="s">
        <v>60</v>
      </c>
      <c r="C19" s="24">
        <v>251</v>
      </c>
      <c r="D19" s="24">
        <v>295</v>
      </c>
    </row>
    <row r="20" spans="2:7" ht="17.100000000000001" customHeight="1" thickBot="1" x14ac:dyDescent="0.25">
      <c r="B20" s="38" t="s">
        <v>61</v>
      </c>
      <c r="C20" s="24">
        <v>44</v>
      </c>
      <c r="D20" s="24">
        <v>59</v>
      </c>
    </row>
    <row r="21" spans="2:7" ht="17.100000000000001" customHeight="1" thickBot="1" x14ac:dyDescent="0.25">
      <c r="B21" s="38" t="s">
        <v>23</v>
      </c>
      <c r="C21" s="24">
        <v>128</v>
      </c>
      <c r="D21" s="24">
        <v>119</v>
      </c>
    </row>
    <row r="22" spans="2:7" ht="17.100000000000001" customHeight="1" thickBot="1" x14ac:dyDescent="0.25">
      <c r="B22" s="38" t="s">
        <v>3</v>
      </c>
      <c r="C22" s="24">
        <v>10</v>
      </c>
      <c r="D22" s="24">
        <v>8</v>
      </c>
    </row>
    <row r="23" spans="2:7" ht="17.100000000000001" customHeight="1" thickBot="1" x14ac:dyDescent="0.25">
      <c r="B23" s="39" t="s">
        <v>9</v>
      </c>
      <c r="C23" s="40">
        <f t="shared" ref="C23:D23" si="0">SUM(C6:C22)</f>
        <v>6874</v>
      </c>
      <c r="D23" s="40">
        <f t="shared" si="0"/>
        <v>10006</v>
      </c>
    </row>
    <row r="24" spans="2:7" ht="33" customHeight="1" x14ac:dyDescent="0.2">
      <c r="C24" s="18"/>
      <c r="G24" s="18"/>
    </row>
    <row r="25" spans="2:7" ht="48" customHeight="1" x14ac:dyDescent="0.2">
      <c r="B25" s="41"/>
      <c r="C25" s="41"/>
      <c r="D25" s="41"/>
      <c r="E25" s="41"/>
      <c r="F25" s="46"/>
      <c r="G25" s="46"/>
    </row>
    <row r="26" spans="2:7" ht="15.75" customHeight="1" x14ac:dyDescent="0.2"/>
    <row r="27" spans="2:7" s="42" customFormat="1" ht="39" customHeight="1" x14ac:dyDescent="0.2">
      <c r="C27" s="23" t="s">
        <v>131</v>
      </c>
    </row>
    <row r="28" spans="2:7" ht="17.100000000000001" customHeight="1" thickBot="1" x14ac:dyDescent="0.25">
      <c r="B28" s="38" t="s">
        <v>24</v>
      </c>
      <c r="C28" s="21">
        <f t="shared" ref="C28:C45" si="1">+(D6-C6)/C6</f>
        <v>0.47850678733031676</v>
      </c>
    </row>
    <row r="29" spans="2:7" ht="17.100000000000001" customHeight="1" thickBot="1" x14ac:dyDescent="0.25">
      <c r="B29" s="38" t="s">
        <v>25</v>
      </c>
      <c r="C29" s="21">
        <f t="shared" si="1"/>
        <v>0.27450980392156865</v>
      </c>
    </row>
    <row r="30" spans="2:7" ht="17.100000000000001" customHeight="1" thickBot="1" x14ac:dyDescent="0.25">
      <c r="B30" s="38" t="s">
        <v>58</v>
      </c>
      <c r="C30" s="21">
        <f t="shared" si="1"/>
        <v>0.2391304347826087</v>
      </c>
    </row>
    <row r="31" spans="2:7" ht="17.100000000000001" customHeight="1" thickBot="1" x14ac:dyDescent="0.25">
      <c r="B31" s="38" t="s">
        <v>19</v>
      </c>
      <c r="C31" s="21">
        <f t="shared" si="1"/>
        <v>0.30303030303030304</v>
      </c>
    </row>
    <row r="32" spans="2:7" ht="17.100000000000001" customHeight="1" thickBot="1" x14ac:dyDescent="0.25">
      <c r="B32" s="38" t="s">
        <v>0</v>
      </c>
      <c r="C32" s="21">
        <f t="shared" si="1"/>
        <v>0.56533333333333335</v>
      </c>
    </row>
    <row r="33" spans="2:10" ht="17.100000000000001" customHeight="1" thickBot="1" x14ac:dyDescent="0.25">
      <c r="B33" s="38" t="s">
        <v>1</v>
      </c>
      <c r="C33" s="21">
        <f t="shared" si="1"/>
        <v>-0.12903225806451613</v>
      </c>
    </row>
    <row r="34" spans="2:10" ht="17.100000000000001" customHeight="1" thickBot="1" x14ac:dyDescent="0.25">
      <c r="B34" s="38" t="s">
        <v>26</v>
      </c>
      <c r="C34" s="21">
        <f t="shared" si="1"/>
        <v>0.53072625698324027</v>
      </c>
    </row>
    <row r="35" spans="2:10" ht="17.100000000000001" customHeight="1" thickBot="1" x14ac:dyDescent="0.25">
      <c r="B35" s="38" t="s">
        <v>21</v>
      </c>
      <c r="C35" s="21">
        <f t="shared" si="1"/>
        <v>1.0303030303030303</v>
      </c>
    </row>
    <row r="36" spans="2:10" ht="17.100000000000001" customHeight="1" thickBot="1" x14ac:dyDescent="0.25">
      <c r="B36" s="38" t="s">
        <v>12</v>
      </c>
      <c r="C36" s="21">
        <f t="shared" si="1"/>
        <v>0.3817991631799163</v>
      </c>
    </row>
    <row r="37" spans="2:10" ht="17.100000000000001" customHeight="1" thickBot="1" x14ac:dyDescent="0.25">
      <c r="B37" s="38" t="s">
        <v>20</v>
      </c>
      <c r="C37" s="21">
        <f t="shared" si="1"/>
        <v>0.3997747747747748</v>
      </c>
    </row>
    <row r="38" spans="2:10" ht="17.100000000000001" customHeight="1" thickBot="1" x14ac:dyDescent="0.25">
      <c r="B38" s="38" t="s">
        <v>8</v>
      </c>
      <c r="C38" s="21">
        <f t="shared" si="1"/>
        <v>0.79220779220779225</v>
      </c>
    </row>
    <row r="39" spans="2:10" ht="17.100000000000001" customHeight="1" thickBot="1" x14ac:dyDescent="0.25">
      <c r="B39" s="38" t="s">
        <v>2</v>
      </c>
      <c r="C39" s="21">
        <f t="shared" si="1"/>
        <v>0.34883720930232559</v>
      </c>
    </row>
    <row r="40" spans="2:10" ht="17.100000000000001" customHeight="1" thickBot="1" x14ac:dyDescent="0.25">
      <c r="B40" s="38" t="s">
        <v>59</v>
      </c>
      <c r="C40" s="21">
        <f t="shared" si="1"/>
        <v>0.78987068965517238</v>
      </c>
    </row>
    <row r="41" spans="2:10" ht="17.100000000000001" customHeight="1" thickBot="1" x14ac:dyDescent="0.25">
      <c r="B41" s="38" t="s">
        <v>60</v>
      </c>
      <c r="C41" s="21">
        <f t="shared" si="1"/>
        <v>0.1752988047808765</v>
      </c>
    </row>
    <row r="42" spans="2:10" ht="17.100000000000001" customHeight="1" thickBot="1" x14ac:dyDescent="0.25">
      <c r="B42" s="38" t="s">
        <v>61</v>
      </c>
      <c r="C42" s="21">
        <f t="shared" si="1"/>
        <v>0.34090909090909088</v>
      </c>
    </row>
    <row r="43" spans="2:10" ht="17.100000000000001" customHeight="1" thickBot="1" x14ac:dyDescent="0.25">
      <c r="B43" s="38" t="s">
        <v>23</v>
      </c>
      <c r="C43" s="21">
        <f t="shared" si="1"/>
        <v>-7.03125E-2</v>
      </c>
    </row>
    <row r="44" spans="2:10" ht="17.100000000000001" customHeight="1" thickBot="1" x14ac:dyDescent="0.25">
      <c r="B44" s="38" t="s">
        <v>3</v>
      </c>
      <c r="C44" s="21">
        <f t="shared" si="1"/>
        <v>-0.2</v>
      </c>
    </row>
    <row r="45" spans="2:10" ht="17.100000000000001" customHeight="1" thickBot="1" x14ac:dyDescent="0.25">
      <c r="B45" s="39" t="s">
        <v>9</v>
      </c>
      <c r="C45" s="45">
        <f t="shared" si="1"/>
        <v>0.45562990980506257</v>
      </c>
    </row>
    <row r="47" spans="2:10" x14ac:dyDescent="0.2">
      <c r="B47" s="48" t="s">
        <v>43</v>
      </c>
      <c r="C47" s="48"/>
      <c r="D47" s="48"/>
      <c r="E47" s="48"/>
      <c r="F47" s="48"/>
      <c r="G47" s="48"/>
      <c r="H47" s="48"/>
      <c r="I47" s="48"/>
      <c r="J47" s="48"/>
    </row>
    <row r="48" spans="2:10" x14ac:dyDescent="0.2">
      <c r="B48" s="48" t="s">
        <v>44</v>
      </c>
      <c r="C48" s="48"/>
      <c r="D48" s="48"/>
      <c r="E48" s="48"/>
      <c r="F48" s="48"/>
      <c r="G48" s="48"/>
      <c r="H48" s="48"/>
      <c r="I48" s="48"/>
      <c r="J48" s="48"/>
    </row>
    <row r="53" spans="2:15" ht="39" customHeight="1" x14ac:dyDescent="0.2">
      <c r="C53" s="22">
        <v>2021</v>
      </c>
    </row>
    <row r="54" spans="2:15" ht="15" thickBot="1" x14ac:dyDescent="0.25">
      <c r="B54" s="38" t="s">
        <v>24</v>
      </c>
      <c r="C54" s="79">
        <f t="shared" ref="C54:C71" si="2">+D6/O54*100000</f>
        <v>15.123490182170366</v>
      </c>
      <c r="N54" s="13">
        <v>8635689</v>
      </c>
      <c r="O54" s="13">
        <v>8642185</v>
      </c>
    </row>
    <row r="55" spans="2:15" ht="15" thickBot="1" x14ac:dyDescent="0.25">
      <c r="B55" s="38" t="s">
        <v>25</v>
      </c>
      <c r="C55" s="79">
        <f t="shared" si="2"/>
        <v>24.504980543045448</v>
      </c>
      <c r="N55" s="13">
        <v>1329391</v>
      </c>
      <c r="O55" s="13">
        <v>1326261</v>
      </c>
    </row>
    <row r="56" spans="2:15" ht="15" thickBot="1" x14ac:dyDescent="0.25">
      <c r="B56" s="38" t="s">
        <v>58</v>
      </c>
      <c r="C56" s="79">
        <f t="shared" si="2"/>
        <v>22.534275819536031</v>
      </c>
      <c r="N56" s="13">
        <v>1018784</v>
      </c>
      <c r="O56" s="13">
        <v>1011792</v>
      </c>
    </row>
    <row r="57" spans="2:15" ht="15" thickBot="1" x14ac:dyDescent="0.25">
      <c r="B57" s="38" t="s">
        <v>19</v>
      </c>
      <c r="C57" s="79">
        <f t="shared" si="2"/>
        <v>21.994734903768769</v>
      </c>
      <c r="N57" s="13">
        <v>1171543</v>
      </c>
      <c r="O57" s="13">
        <v>1173008</v>
      </c>
    </row>
    <row r="58" spans="2:15" ht="15" thickBot="1" x14ac:dyDescent="0.25">
      <c r="B58" s="38" t="s">
        <v>0</v>
      </c>
      <c r="C58" s="79">
        <f t="shared" si="2"/>
        <v>27.014041779263525</v>
      </c>
      <c r="N58" s="13">
        <v>2175952</v>
      </c>
      <c r="O58" s="13">
        <v>2172944</v>
      </c>
    </row>
    <row r="59" spans="2:15" ht="15" thickBot="1" x14ac:dyDescent="0.25">
      <c r="B59" s="38" t="s">
        <v>1</v>
      </c>
      <c r="C59" s="79">
        <f t="shared" si="2"/>
        <v>9.2385548847148105</v>
      </c>
      <c r="N59" s="13">
        <v>582905</v>
      </c>
      <c r="O59" s="13">
        <v>584507</v>
      </c>
    </row>
    <row r="60" spans="2:15" ht="15" thickBot="1" x14ac:dyDescent="0.25">
      <c r="B60" s="38" t="s">
        <v>27</v>
      </c>
      <c r="C60" s="79">
        <f t="shared" si="2"/>
        <v>11.497440980152646</v>
      </c>
      <c r="N60" s="13">
        <v>2394918</v>
      </c>
      <c r="O60" s="13">
        <v>2383139</v>
      </c>
    </row>
    <row r="61" spans="2:15" ht="15" thickBot="1" x14ac:dyDescent="0.25">
      <c r="B61" s="38" t="s">
        <v>21</v>
      </c>
      <c r="C61" s="79">
        <f t="shared" si="2"/>
        <v>19.613946784727663</v>
      </c>
      <c r="N61" s="13">
        <v>2045221</v>
      </c>
      <c r="O61" s="13">
        <v>2049562</v>
      </c>
    </row>
    <row r="62" spans="2:15" ht="15" thickBot="1" x14ac:dyDescent="0.25">
      <c r="B62" s="38" t="s">
        <v>12</v>
      </c>
      <c r="C62" s="79">
        <f t="shared" si="2"/>
        <v>34.031647628952506</v>
      </c>
      <c r="N62" s="13">
        <v>7780479</v>
      </c>
      <c r="O62" s="13">
        <v>7763362</v>
      </c>
    </row>
    <row r="63" spans="2:15" ht="15" thickBot="1" x14ac:dyDescent="0.25">
      <c r="B63" s="38" t="s">
        <v>122</v>
      </c>
      <c r="C63" s="79">
        <f t="shared" si="2"/>
        <v>24.574260330580145</v>
      </c>
      <c r="N63" s="13">
        <v>5057353</v>
      </c>
      <c r="O63" s="13">
        <v>5058138</v>
      </c>
    </row>
    <row r="64" spans="2:15" ht="15" thickBot="1" x14ac:dyDescent="0.25">
      <c r="B64" s="38" t="s">
        <v>8</v>
      </c>
      <c r="C64" s="79">
        <f t="shared" si="2"/>
        <v>13.024999504483715</v>
      </c>
      <c r="N64" s="13">
        <v>1063987</v>
      </c>
      <c r="O64" s="13">
        <v>1059501</v>
      </c>
    </row>
    <row r="65" spans="2:15" ht="15" thickBot="1" x14ac:dyDescent="0.25">
      <c r="B65" s="38" t="s">
        <v>2</v>
      </c>
      <c r="C65" s="79">
        <f t="shared" si="2"/>
        <v>15.061330405153496</v>
      </c>
      <c r="N65" s="13">
        <v>2701819</v>
      </c>
      <c r="O65" s="13">
        <v>2695645</v>
      </c>
    </row>
    <row r="66" spans="2:15" ht="15" thickBot="1" x14ac:dyDescent="0.25">
      <c r="B66" s="38" t="s">
        <v>59</v>
      </c>
      <c r="C66" s="79">
        <f t="shared" si="2"/>
        <v>24.602847679637449</v>
      </c>
      <c r="N66" s="13">
        <v>6779888</v>
      </c>
      <c r="O66" s="13">
        <v>6751251</v>
      </c>
    </row>
    <row r="67" spans="2:15" ht="15" thickBot="1" x14ac:dyDescent="0.25">
      <c r="B67" s="38" t="s">
        <v>60</v>
      </c>
      <c r="C67" s="79">
        <f t="shared" si="2"/>
        <v>19.427245295643161</v>
      </c>
      <c r="N67" s="13">
        <v>1511251</v>
      </c>
      <c r="O67" s="13">
        <v>1518486</v>
      </c>
    </row>
    <row r="68" spans="2:15" ht="15" thickBot="1" x14ac:dyDescent="0.25">
      <c r="B68" s="38" t="s">
        <v>61</v>
      </c>
      <c r="C68" s="79">
        <f t="shared" si="2"/>
        <v>8.9186243551003201</v>
      </c>
      <c r="N68" s="13">
        <v>661197</v>
      </c>
      <c r="O68" s="13">
        <v>661537</v>
      </c>
    </row>
    <row r="69" spans="2:15" ht="15" thickBot="1" x14ac:dyDescent="0.25">
      <c r="B69" s="38" t="s">
        <v>23</v>
      </c>
      <c r="C69" s="79">
        <f t="shared" si="2"/>
        <v>5.3749040760291473</v>
      </c>
      <c r="N69" s="13">
        <v>2220504</v>
      </c>
      <c r="O69" s="13">
        <v>2213993</v>
      </c>
    </row>
    <row r="70" spans="2:15" ht="15" thickBot="1" x14ac:dyDescent="0.25">
      <c r="B70" s="38" t="s">
        <v>3</v>
      </c>
      <c r="C70" s="79">
        <f t="shared" si="2"/>
        <v>2.5015947666637484</v>
      </c>
      <c r="N70" s="13">
        <v>319914</v>
      </c>
      <c r="O70" s="13">
        <v>319796</v>
      </c>
    </row>
    <row r="71" spans="2:15" ht="15" thickBot="1" x14ac:dyDescent="0.25">
      <c r="B71" s="39" t="s">
        <v>9</v>
      </c>
      <c r="C71" s="80">
        <f t="shared" si="2"/>
        <v>21.116339359537584</v>
      </c>
      <c r="N71" s="13">
        <v>47450795</v>
      </c>
      <c r="O71" s="13">
        <v>47385107</v>
      </c>
    </row>
    <row r="72" spans="2:15" ht="13.5" thickBot="1" x14ac:dyDescent="0.25">
      <c r="C72" s="79"/>
      <c r="D72" s="79"/>
      <c r="E72" s="79"/>
      <c r="F72" s="79"/>
      <c r="G72" s="79"/>
    </row>
    <row r="73" spans="2:15" ht="13.5" thickBot="1" x14ac:dyDescent="0.25">
      <c r="C73" s="79"/>
      <c r="D73" s="79"/>
      <c r="E73" s="79"/>
      <c r="F73" s="79"/>
      <c r="G73" s="79"/>
    </row>
    <row r="74" spans="2:15" ht="13.5" thickBot="1" x14ac:dyDescent="0.25">
      <c r="C74" s="79"/>
      <c r="D74" s="79"/>
      <c r="E74" s="79"/>
      <c r="F74" s="79"/>
      <c r="G74" s="79"/>
    </row>
  </sheetData>
  <pageMargins left="0.7" right="0.7" top="0.75" bottom="0.75" header="0.3" footer="0.3"/>
  <pageSetup paperSize="9" orientation="portrait"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V73"/>
  <sheetViews>
    <sheetView workbookViewId="0"/>
  </sheetViews>
  <sheetFormatPr baseColWidth="10" defaultRowHeight="12.75" x14ac:dyDescent="0.2"/>
  <cols>
    <col min="1" max="1" width="8.7109375" style="13" customWidth="1"/>
    <col min="2" max="2" width="35.28515625" style="13" customWidth="1"/>
    <col min="3" max="4" width="13.140625" style="13" customWidth="1"/>
    <col min="5" max="12" width="12.28515625" style="13" customWidth="1"/>
    <col min="13" max="13" width="12.140625" style="13" customWidth="1"/>
    <col min="14" max="14" width="0.28515625" style="13" hidden="1" customWidth="1"/>
    <col min="15" max="15" width="0.140625" style="13" customWidth="1"/>
    <col min="16" max="19" width="12.28515625" style="13" customWidth="1"/>
    <col min="20" max="20" width="13.85546875" style="13" customWidth="1"/>
    <col min="21" max="21" width="0.28515625" style="13" hidden="1" customWidth="1"/>
    <col min="22" max="22" width="13.28515625" style="13" hidden="1" customWidth="1"/>
    <col min="23" max="61" width="12.28515625" style="13" customWidth="1"/>
    <col min="62" max="16384" width="11.42578125" style="13"/>
  </cols>
  <sheetData>
    <row r="1" spans="2:4" ht="15" x14ac:dyDescent="0.2">
      <c r="C1" s="35"/>
      <c r="D1" s="35"/>
    </row>
    <row r="2" spans="2:4" ht="40.5" customHeight="1" x14ac:dyDescent="0.2">
      <c r="B2" s="11"/>
      <c r="C2" s="36"/>
      <c r="D2" s="35"/>
    </row>
    <row r="3" spans="2:4" ht="34.5" customHeight="1" x14ac:dyDescent="0.2">
      <c r="B3" s="37"/>
      <c r="C3" s="12"/>
    </row>
    <row r="4" spans="2:4" ht="27.75" customHeight="1" x14ac:dyDescent="0.2"/>
    <row r="5" spans="2:4" ht="39" customHeight="1" x14ac:dyDescent="0.2">
      <c r="C5" s="22" t="s">
        <v>62</v>
      </c>
      <c r="D5" s="22" t="s">
        <v>63</v>
      </c>
    </row>
    <row r="6" spans="2:4" ht="17.100000000000001" customHeight="1" thickBot="1" x14ac:dyDescent="0.25">
      <c r="B6" s="38" t="s">
        <v>24</v>
      </c>
      <c r="C6" s="24">
        <f>+'Concursos presentados Jmer TSJ'!C6+'Concursos p.n. presentados TSJ '!C6</f>
        <v>1480</v>
      </c>
      <c r="D6" s="24">
        <f>+'Concursos presentados Jmer TSJ'!D6+'Concursos p.n. presentados TSJ '!D6</f>
        <v>2145</v>
      </c>
    </row>
    <row r="7" spans="2:4" ht="17.100000000000001" customHeight="1" thickBot="1" x14ac:dyDescent="0.25">
      <c r="B7" s="38" t="s">
        <v>25</v>
      </c>
      <c r="C7" s="24">
        <f>+'Concursos presentados Jmer TSJ'!C7+'Concursos p.n. presentados TSJ '!C7</f>
        <v>401</v>
      </c>
      <c r="D7" s="24">
        <f>+'Concursos presentados Jmer TSJ'!D7+'Concursos p.n. presentados TSJ '!D7</f>
        <v>500</v>
      </c>
    </row>
    <row r="8" spans="2:4" ht="17.100000000000001" customHeight="1" thickBot="1" x14ac:dyDescent="0.25">
      <c r="B8" s="38" t="s">
        <v>58</v>
      </c>
      <c r="C8" s="24">
        <f>+'Concursos presentados Jmer TSJ'!C8+'Concursos p.n. presentados TSJ '!C8</f>
        <v>289</v>
      </c>
      <c r="D8" s="24">
        <f>+'Concursos presentados Jmer TSJ'!D8+'Concursos p.n. presentados TSJ '!D8</f>
        <v>382</v>
      </c>
    </row>
    <row r="9" spans="2:4" ht="17.100000000000001" customHeight="1" thickBot="1" x14ac:dyDescent="0.25">
      <c r="B9" s="38" t="s">
        <v>19</v>
      </c>
      <c r="C9" s="24">
        <f>+'Concursos presentados Jmer TSJ'!C9+'Concursos p.n. presentados TSJ '!C9</f>
        <v>380</v>
      </c>
      <c r="D9" s="24">
        <f>+'Concursos presentados Jmer TSJ'!D9+'Concursos p.n. presentados TSJ '!D9</f>
        <v>464</v>
      </c>
    </row>
    <row r="10" spans="2:4" ht="17.100000000000001" customHeight="1" thickBot="1" x14ac:dyDescent="0.25">
      <c r="B10" s="38" t="s">
        <v>0</v>
      </c>
      <c r="C10" s="24">
        <f>+'Concursos presentados Jmer TSJ'!C10+'Concursos p.n. presentados TSJ '!C10</f>
        <v>542</v>
      </c>
      <c r="D10" s="24">
        <f>+'Concursos presentados Jmer TSJ'!D10+'Concursos p.n. presentados TSJ '!D10</f>
        <v>774</v>
      </c>
    </row>
    <row r="11" spans="2:4" ht="17.100000000000001" customHeight="1" thickBot="1" x14ac:dyDescent="0.25">
      <c r="B11" s="38" t="s">
        <v>1</v>
      </c>
      <c r="C11" s="24">
        <f>+'Concursos presentados Jmer TSJ'!C11+'Concursos p.n. presentados TSJ '!C11</f>
        <v>122</v>
      </c>
      <c r="D11" s="24">
        <f>+'Concursos presentados Jmer TSJ'!D11+'Concursos p.n. presentados TSJ '!D11</f>
        <v>115</v>
      </c>
    </row>
    <row r="12" spans="2:4" ht="17.100000000000001" customHeight="1" thickBot="1" x14ac:dyDescent="0.25">
      <c r="B12" s="38" t="s">
        <v>26</v>
      </c>
      <c r="C12" s="24">
        <f>+'Concursos presentados Jmer TSJ'!C12+'Concursos p.n. presentados TSJ '!C12</f>
        <v>367</v>
      </c>
      <c r="D12" s="24">
        <f>+'Concursos presentados Jmer TSJ'!D12+'Concursos p.n. presentados TSJ '!D12</f>
        <v>577</v>
      </c>
    </row>
    <row r="13" spans="2:4" ht="17.100000000000001" customHeight="1" thickBot="1" x14ac:dyDescent="0.25">
      <c r="B13" s="38" t="s">
        <v>21</v>
      </c>
      <c r="C13" s="24">
        <f>+'Concursos presentados Jmer TSJ'!C13+'Concursos p.n. presentados TSJ '!C13</f>
        <v>373</v>
      </c>
      <c r="D13" s="24">
        <f>+'Concursos presentados Jmer TSJ'!D13+'Concursos p.n. presentados TSJ '!D13</f>
        <v>658</v>
      </c>
    </row>
    <row r="14" spans="2:4" ht="17.100000000000001" customHeight="1" thickBot="1" x14ac:dyDescent="0.25">
      <c r="B14" s="38" t="s">
        <v>12</v>
      </c>
      <c r="C14" s="24">
        <f>+'Concursos presentados Jmer TSJ'!C14+'Concursos p.n. presentados TSJ '!C14</f>
        <v>4307</v>
      </c>
      <c r="D14" s="24">
        <f>+'Concursos presentados Jmer TSJ'!D14+'Concursos p.n. presentados TSJ '!D14</f>
        <v>5618</v>
      </c>
    </row>
    <row r="15" spans="2:4" ht="17.100000000000001" customHeight="1" thickBot="1" x14ac:dyDescent="0.25">
      <c r="B15" s="38" t="s">
        <v>20</v>
      </c>
      <c r="C15" s="24">
        <f>+'Concursos presentados Jmer TSJ'!C15+'Concursos p.n. presentados TSJ '!C15</f>
        <v>1809</v>
      </c>
      <c r="D15" s="24">
        <f>+'Concursos presentados Jmer TSJ'!D15+'Concursos p.n. presentados TSJ '!D15</f>
        <v>2421</v>
      </c>
    </row>
    <row r="16" spans="2:4" ht="17.100000000000001" customHeight="1" thickBot="1" x14ac:dyDescent="0.25">
      <c r="B16" s="38" t="s">
        <v>8</v>
      </c>
      <c r="C16" s="24">
        <f>+'Concursos presentados Jmer TSJ'!C16+'Concursos p.n. presentados TSJ '!C16</f>
        <v>140</v>
      </c>
      <c r="D16" s="24">
        <f>+'Concursos presentados Jmer TSJ'!D16+'Concursos p.n. presentados TSJ '!D16</f>
        <v>242</v>
      </c>
    </row>
    <row r="17" spans="2:7" ht="17.100000000000001" customHeight="1" thickBot="1" x14ac:dyDescent="0.25">
      <c r="B17" s="38" t="s">
        <v>2</v>
      </c>
      <c r="C17" s="24">
        <f>+'Concursos presentados Jmer TSJ'!C17+'Concursos p.n. presentados TSJ '!C17</f>
        <v>586</v>
      </c>
      <c r="D17" s="24">
        <f>+'Concursos presentados Jmer TSJ'!D17+'Concursos p.n. presentados TSJ '!D17</f>
        <v>719</v>
      </c>
    </row>
    <row r="18" spans="2:7" ht="17.100000000000001" customHeight="1" thickBot="1" x14ac:dyDescent="0.25">
      <c r="B18" s="38" t="s">
        <v>59</v>
      </c>
      <c r="C18" s="24">
        <f>+'Concursos presentados Jmer TSJ'!C18+'Concursos p.n. presentados TSJ '!C18</f>
        <v>2027</v>
      </c>
      <c r="D18" s="24">
        <f>+'Concursos presentados Jmer TSJ'!D18+'Concursos p.n. presentados TSJ '!D18</f>
        <v>3179</v>
      </c>
    </row>
    <row r="19" spans="2:7" ht="17.100000000000001" customHeight="1" thickBot="1" x14ac:dyDescent="0.25">
      <c r="B19" s="38" t="s">
        <v>60</v>
      </c>
      <c r="C19" s="24">
        <f>+'Concursos presentados Jmer TSJ'!C19+'Concursos p.n. presentados TSJ '!C19</f>
        <v>366</v>
      </c>
      <c r="D19" s="24">
        <f>+'Concursos presentados Jmer TSJ'!D19+'Concursos p.n. presentados TSJ '!D19</f>
        <v>461</v>
      </c>
    </row>
    <row r="20" spans="2:7" ht="17.100000000000001" customHeight="1" thickBot="1" x14ac:dyDescent="0.25">
      <c r="B20" s="38" t="s">
        <v>61</v>
      </c>
      <c r="C20" s="24">
        <f>+'Concursos presentados Jmer TSJ'!C20+'Concursos p.n. presentados TSJ '!C20</f>
        <v>81</v>
      </c>
      <c r="D20" s="24">
        <f>+'Concursos presentados Jmer TSJ'!D20+'Concursos p.n. presentados TSJ '!D20</f>
        <v>107</v>
      </c>
    </row>
    <row r="21" spans="2:7" ht="17.100000000000001" customHeight="1" thickBot="1" x14ac:dyDescent="0.25">
      <c r="B21" s="38" t="s">
        <v>23</v>
      </c>
      <c r="C21" s="24">
        <f>+'Concursos presentados Jmer TSJ'!C21+'Concursos p.n. presentados TSJ '!C21</f>
        <v>409</v>
      </c>
      <c r="D21" s="24">
        <f>+'Concursos presentados Jmer TSJ'!D21+'Concursos p.n. presentados TSJ '!D21</f>
        <v>458</v>
      </c>
    </row>
    <row r="22" spans="2:7" ht="17.100000000000001" customHeight="1" thickBot="1" x14ac:dyDescent="0.25">
      <c r="B22" s="38" t="s">
        <v>3</v>
      </c>
      <c r="C22" s="24">
        <f>+'Concursos presentados Jmer TSJ'!C22+'Concursos p.n. presentados TSJ '!C22</f>
        <v>62</v>
      </c>
      <c r="D22" s="24">
        <f>+'Concursos presentados Jmer TSJ'!D22+'Concursos p.n. presentados TSJ '!D22</f>
        <v>72</v>
      </c>
    </row>
    <row r="23" spans="2:7" ht="17.100000000000001" customHeight="1" thickBot="1" x14ac:dyDescent="0.25">
      <c r="B23" s="39" t="s">
        <v>9</v>
      </c>
      <c r="C23" s="40">
        <f>+'Concursos presentados Jmer TSJ'!C23+'Concursos p.n. presentados TSJ '!C23</f>
        <v>13741</v>
      </c>
      <c r="D23" s="40">
        <f>+'Concursos presentados Jmer TSJ'!D23+'Concursos p.n. presentados TSJ '!D23</f>
        <v>18892</v>
      </c>
    </row>
    <row r="24" spans="2:7" ht="33" customHeight="1" x14ac:dyDescent="0.2">
      <c r="C24" s="18"/>
      <c r="G24" s="18"/>
    </row>
    <row r="25" spans="2:7" ht="48" customHeight="1" x14ac:dyDescent="0.2">
      <c r="B25" s="41"/>
      <c r="C25" s="41"/>
      <c r="D25" s="41"/>
      <c r="E25" s="41"/>
      <c r="F25" s="46"/>
      <c r="G25" s="46"/>
    </row>
    <row r="26" spans="2:7" ht="15.75" customHeight="1" x14ac:dyDescent="0.2"/>
    <row r="27" spans="2:7" s="42" customFormat="1" ht="39" customHeight="1" x14ac:dyDescent="0.2">
      <c r="C27" s="23" t="s">
        <v>131</v>
      </c>
    </row>
    <row r="28" spans="2:7" ht="17.100000000000001" customHeight="1" thickBot="1" x14ac:dyDescent="0.25">
      <c r="B28" s="38" t="s">
        <v>24</v>
      </c>
      <c r="C28" s="21">
        <f>+(D6-C6)/C6</f>
        <v>0.44932432432432434</v>
      </c>
    </row>
    <row r="29" spans="2:7" ht="17.100000000000001" customHeight="1" thickBot="1" x14ac:dyDescent="0.25">
      <c r="B29" s="38" t="s">
        <v>25</v>
      </c>
      <c r="C29" s="21">
        <f t="shared" ref="C29:C45" si="0">+(D7-C7)/C7</f>
        <v>0.24688279301745636</v>
      </c>
    </row>
    <row r="30" spans="2:7" ht="17.100000000000001" customHeight="1" thickBot="1" x14ac:dyDescent="0.25">
      <c r="B30" s="38" t="s">
        <v>58</v>
      </c>
      <c r="C30" s="21">
        <f t="shared" si="0"/>
        <v>0.3217993079584775</v>
      </c>
    </row>
    <row r="31" spans="2:7" ht="17.100000000000001" customHeight="1" thickBot="1" x14ac:dyDescent="0.25">
      <c r="B31" s="38" t="s">
        <v>19</v>
      </c>
      <c r="C31" s="21">
        <f t="shared" si="0"/>
        <v>0.22105263157894736</v>
      </c>
    </row>
    <row r="32" spans="2:7" ht="17.100000000000001" customHeight="1" thickBot="1" x14ac:dyDescent="0.25">
      <c r="B32" s="38" t="s">
        <v>0</v>
      </c>
      <c r="C32" s="21">
        <f t="shared" si="0"/>
        <v>0.4280442804428044</v>
      </c>
    </row>
    <row r="33" spans="2:10" ht="17.100000000000001" customHeight="1" thickBot="1" x14ac:dyDescent="0.25">
      <c r="B33" s="38" t="s">
        <v>1</v>
      </c>
      <c r="C33" s="21">
        <f t="shared" si="0"/>
        <v>-5.737704918032787E-2</v>
      </c>
    </row>
    <row r="34" spans="2:10" ht="17.100000000000001" customHeight="1" thickBot="1" x14ac:dyDescent="0.25">
      <c r="B34" s="38" t="s">
        <v>26</v>
      </c>
      <c r="C34" s="21">
        <f t="shared" si="0"/>
        <v>0.57220708446866486</v>
      </c>
    </row>
    <row r="35" spans="2:10" ht="17.100000000000001" customHeight="1" thickBot="1" x14ac:dyDescent="0.25">
      <c r="B35" s="38" t="s">
        <v>21</v>
      </c>
      <c r="C35" s="21">
        <f t="shared" si="0"/>
        <v>0.76407506702412864</v>
      </c>
    </row>
    <row r="36" spans="2:10" ht="17.100000000000001" customHeight="1" thickBot="1" x14ac:dyDescent="0.25">
      <c r="B36" s="38" t="s">
        <v>12</v>
      </c>
      <c r="C36" s="21">
        <f t="shared" si="0"/>
        <v>0.30438820524727189</v>
      </c>
    </row>
    <row r="37" spans="2:10" ht="17.100000000000001" customHeight="1" thickBot="1" x14ac:dyDescent="0.25">
      <c r="B37" s="38" t="s">
        <v>20</v>
      </c>
      <c r="C37" s="21">
        <f t="shared" si="0"/>
        <v>0.3383084577114428</v>
      </c>
    </row>
    <row r="38" spans="2:10" ht="17.100000000000001" customHeight="1" thickBot="1" x14ac:dyDescent="0.25">
      <c r="B38" s="38" t="s">
        <v>8</v>
      </c>
      <c r="C38" s="21">
        <f t="shared" si="0"/>
        <v>0.72857142857142854</v>
      </c>
    </row>
    <row r="39" spans="2:10" ht="17.100000000000001" customHeight="1" thickBot="1" x14ac:dyDescent="0.25">
      <c r="B39" s="38" t="s">
        <v>2</v>
      </c>
      <c r="C39" s="21">
        <f t="shared" si="0"/>
        <v>0.22696245733788395</v>
      </c>
    </row>
    <row r="40" spans="2:10" ht="17.100000000000001" customHeight="1" thickBot="1" x14ac:dyDescent="0.25">
      <c r="B40" s="38" t="s">
        <v>59</v>
      </c>
      <c r="C40" s="21">
        <f t="shared" si="0"/>
        <v>0.56832757770103604</v>
      </c>
    </row>
    <row r="41" spans="2:10" ht="17.100000000000001" customHeight="1" thickBot="1" x14ac:dyDescent="0.25">
      <c r="B41" s="38" t="s">
        <v>60</v>
      </c>
      <c r="C41" s="21">
        <f t="shared" si="0"/>
        <v>0.25956284153005466</v>
      </c>
    </row>
    <row r="42" spans="2:10" ht="17.100000000000001" customHeight="1" thickBot="1" x14ac:dyDescent="0.25">
      <c r="B42" s="38" t="s">
        <v>61</v>
      </c>
      <c r="C42" s="21">
        <f t="shared" si="0"/>
        <v>0.32098765432098764</v>
      </c>
    </row>
    <row r="43" spans="2:10" ht="17.100000000000001" customHeight="1" thickBot="1" x14ac:dyDescent="0.25">
      <c r="B43" s="38" t="s">
        <v>23</v>
      </c>
      <c r="C43" s="21">
        <f t="shared" si="0"/>
        <v>0.11980440097799511</v>
      </c>
    </row>
    <row r="44" spans="2:10" ht="17.100000000000001" customHeight="1" thickBot="1" x14ac:dyDescent="0.25">
      <c r="B44" s="38" t="s">
        <v>3</v>
      </c>
      <c r="C44" s="21">
        <f t="shared" si="0"/>
        <v>0.16129032258064516</v>
      </c>
    </row>
    <row r="45" spans="2:10" ht="17.100000000000001" customHeight="1" thickBot="1" x14ac:dyDescent="0.25">
      <c r="B45" s="39" t="s">
        <v>9</v>
      </c>
      <c r="C45" s="45">
        <f t="shared" si="0"/>
        <v>0.37486354704897751</v>
      </c>
    </row>
    <row r="47" spans="2:10" x14ac:dyDescent="0.2">
      <c r="B47" s="48" t="s">
        <v>43</v>
      </c>
      <c r="C47" s="48"/>
      <c r="D47" s="48"/>
      <c r="E47" s="48"/>
      <c r="F47" s="48"/>
      <c r="G47" s="48"/>
      <c r="H47" s="48"/>
      <c r="I47" s="48"/>
      <c r="J47" s="48"/>
    </row>
    <row r="48" spans="2:10" x14ac:dyDescent="0.2">
      <c r="B48" s="48" t="s">
        <v>44</v>
      </c>
      <c r="C48" s="48"/>
      <c r="D48" s="48"/>
      <c r="E48" s="48"/>
      <c r="F48" s="48"/>
      <c r="G48" s="48"/>
      <c r="H48" s="48"/>
      <c r="I48" s="48"/>
      <c r="J48" s="48"/>
    </row>
    <row r="53" spans="2:15" ht="39" customHeight="1" x14ac:dyDescent="0.2">
      <c r="C53" s="22">
        <v>2021</v>
      </c>
    </row>
    <row r="54" spans="2:15" ht="15" thickBot="1" x14ac:dyDescent="0.25">
      <c r="B54" s="38" t="s">
        <v>24</v>
      </c>
      <c r="C54" s="79">
        <f>+D6/O54*100000</f>
        <v>24.820112043424203</v>
      </c>
      <c r="N54" s="13">
        <v>8635689</v>
      </c>
      <c r="O54" s="13">
        <v>8642185</v>
      </c>
    </row>
    <row r="55" spans="2:15" ht="15" thickBot="1" x14ac:dyDescent="0.25">
      <c r="B55" s="38" t="s">
        <v>25</v>
      </c>
      <c r="C55" s="79">
        <f t="shared" ref="C55:C71" si="1">+D7/O55*100000</f>
        <v>37.69997006622377</v>
      </c>
      <c r="N55" s="13">
        <v>1329391</v>
      </c>
      <c r="O55" s="13">
        <v>1326261</v>
      </c>
    </row>
    <row r="56" spans="2:15" ht="15" thickBot="1" x14ac:dyDescent="0.25">
      <c r="B56" s="38" t="s">
        <v>58</v>
      </c>
      <c r="C56" s="79">
        <f t="shared" si="1"/>
        <v>37.754795452029668</v>
      </c>
      <c r="N56" s="13">
        <v>1018784</v>
      </c>
      <c r="O56" s="13">
        <v>1011792</v>
      </c>
    </row>
    <row r="57" spans="2:15" ht="15" thickBot="1" x14ac:dyDescent="0.25">
      <c r="B57" s="38" t="s">
        <v>19</v>
      </c>
      <c r="C57" s="79">
        <f t="shared" si="1"/>
        <v>39.556422462591897</v>
      </c>
      <c r="N57" s="13">
        <v>1171543</v>
      </c>
      <c r="O57" s="13">
        <v>1173008</v>
      </c>
    </row>
    <row r="58" spans="2:15" ht="15" thickBot="1" x14ac:dyDescent="0.25">
      <c r="B58" s="38" t="s">
        <v>0</v>
      </c>
      <c r="C58" s="79">
        <f t="shared" si="1"/>
        <v>35.619877916780183</v>
      </c>
      <c r="N58" s="13">
        <v>2175952</v>
      </c>
      <c r="O58" s="13">
        <v>2172944</v>
      </c>
    </row>
    <row r="59" spans="2:15" ht="15" thickBot="1" x14ac:dyDescent="0.25">
      <c r="B59" s="38" t="s">
        <v>1</v>
      </c>
      <c r="C59" s="79">
        <f t="shared" si="1"/>
        <v>19.674700217448208</v>
      </c>
      <c r="N59" s="13">
        <v>582905</v>
      </c>
      <c r="O59" s="13">
        <v>584507</v>
      </c>
    </row>
    <row r="60" spans="2:15" ht="15" thickBot="1" x14ac:dyDescent="0.25">
      <c r="B60" s="38" t="s">
        <v>27</v>
      </c>
      <c r="C60" s="79">
        <f t="shared" si="1"/>
        <v>24.211764399810502</v>
      </c>
      <c r="N60" s="13">
        <v>2394918</v>
      </c>
      <c r="O60" s="13">
        <v>2383139</v>
      </c>
    </row>
    <row r="61" spans="2:15" ht="15" thickBot="1" x14ac:dyDescent="0.25">
      <c r="B61" s="38" t="s">
        <v>21</v>
      </c>
      <c r="C61" s="79">
        <f t="shared" si="1"/>
        <v>32.104420359081601</v>
      </c>
      <c r="N61" s="13">
        <v>2045221</v>
      </c>
      <c r="O61" s="13">
        <v>2049562</v>
      </c>
    </row>
    <row r="62" spans="2:15" ht="15" thickBot="1" x14ac:dyDescent="0.25">
      <c r="B62" s="38" t="s">
        <v>12</v>
      </c>
      <c r="C62" s="79">
        <f t="shared" si="1"/>
        <v>72.36555502628886</v>
      </c>
      <c r="N62" s="13">
        <v>7780479</v>
      </c>
      <c r="O62" s="13">
        <v>7763362</v>
      </c>
    </row>
    <row r="63" spans="2:15" ht="15" thickBot="1" x14ac:dyDescent="0.25">
      <c r="B63" s="38" t="s">
        <v>122</v>
      </c>
      <c r="C63" s="79">
        <f t="shared" si="1"/>
        <v>47.863462799947328</v>
      </c>
      <c r="N63" s="13">
        <v>5057353</v>
      </c>
      <c r="O63" s="13">
        <v>5058138</v>
      </c>
    </row>
    <row r="64" spans="2:15" ht="15" thickBot="1" x14ac:dyDescent="0.25">
      <c r="B64" s="38" t="s">
        <v>8</v>
      </c>
      <c r="C64" s="79">
        <f t="shared" si="1"/>
        <v>22.840941160036657</v>
      </c>
      <c r="N64" s="13">
        <v>1063987</v>
      </c>
      <c r="O64" s="13">
        <v>1059501</v>
      </c>
    </row>
    <row r="65" spans="2:15" ht="15" thickBot="1" x14ac:dyDescent="0.25">
      <c r="B65" s="38" t="s">
        <v>2</v>
      </c>
      <c r="C65" s="79">
        <f t="shared" si="1"/>
        <v>26.672651628830948</v>
      </c>
      <c r="N65" s="13">
        <v>2701819</v>
      </c>
      <c r="O65" s="13">
        <v>2695645</v>
      </c>
    </row>
    <row r="66" spans="2:15" ht="15" thickBot="1" x14ac:dyDescent="0.25">
      <c r="B66" s="38" t="s">
        <v>59</v>
      </c>
      <c r="C66" s="79">
        <f t="shared" si="1"/>
        <v>47.087569400100811</v>
      </c>
      <c r="N66" s="13">
        <v>6779888</v>
      </c>
      <c r="O66" s="13">
        <v>6751251</v>
      </c>
    </row>
    <row r="67" spans="2:15" ht="15" thickBot="1" x14ac:dyDescent="0.25">
      <c r="B67" s="38" t="s">
        <v>60</v>
      </c>
      <c r="C67" s="79">
        <f t="shared" si="1"/>
        <v>30.359186716242359</v>
      </c>
      <c r="N67" s="13">
        <v>1511251</v>
      </c>
      <c r="O67" s="13">
        <v>1518486</v>
      </c>
    </row>
    <row r="68" spans="2:15" ht="15" thickBot="1" x14ac:dyDescent="0.25">
      <c r="B68" s="38" t="s">
        <v>61</v>
      </c>
      <c r="C68" s="79">
        <f t="shared" si="1"/>
        <v>16.174454338910749</v>
      </c>
      <c r="N68" s="13">
        <v>661197</v>
      </c>
      <c r="O68" s="13">
        <v>661537</v>
      </c>
    </row>
    <row r="69" spans="2:15" ht="15" thickBot="1" x14ac:dyDescent="0.25">
      <c r="B69" s="38" t="s">
        <v>23</v>
      </c>
      <c r="C69" s="79">
        <f t="shared" si="1"/>
        <v>20.686605603540752</v>
      </c>
      <c r="N69" s="13">
        <v>2220504</v>
      </c>
      <c r="O69" s="13">
        <v>2213993</v>
      </c>
    </row>
    <row r="70" spans="2:15" ht="15" thickBot="1" x14ac:dyDescent="0.25">
      <c r="B70" s="38" t="s">
        <v>3</v>
      </c>
      <c r="C70" s="79">
        <f t="shared" si="1"/>
        <v>22.514352899973733</v>
      </c>
      <c r="N70" s="13">
        <v>319914</v>
      </c>
      <c r="O70" s="13">
        <v>319796</v>
      </c>
    </row>
    <row r="71" spans="2:15" ht="15" thickBot="1" x14ac:dyDescent="0.25">
      <c r="B71" s="39" t="s">
        <v>9</v>
      </c>
      <c r="C71" s="80">
        <f t="shared" si="1"/>
        <v>39.869066877911663</v>
      </c>
      <c r="N71" s="13">
        <v>47450795</v>
      </c>
      <c r="O71" s="13">
        <v>47385107</v>
      </c>
    </row>
    <row r="72" spans="2:15" ht="13.5" thickBot="1" x14ac:dyDescent="0.25">
      <c r="C72" s="79"/>
      <c r="D72" s="79"/>
      <c r="E72" s="79"/>
      <c r="F72" s="79"/>
      <c r="G72" s="79"/>
    </row>
    <row r="73" spans="2:15" ht="13.5" thickBot="1" x14ac:dyDescent="0.25">
      <c r="C73" s="79"/>
      <c r="D73" s="79"/>
      <c r="E73" s="79"/>
      <c r="F73" s="79"/>
      <c r="G73" s="79"/>
    </row>
  </sheetData>
  <pageMargins left="0.7" right="0.7" top="0.75" bottom="0.75" header="0.3" footer="0.3"/>
  <pageSetup paperSize="9" orientation="portrait"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4"/>
  <dimension ref="B2:V72"/>
  <sheetViews>
    <sheetView zoomScaleNormal="100" workbookViewId="0"/>
  </sheetViews>
  <sheetFormatPr baseColWidth="10" defaultRowHeight="12.75" x14ac:dyDescent="0.2"/>
  <cols>
    <col min="1" max="1" width="9.5703125" style="13" customWidth="1"/>
    <col min="2" max="2" width="32.85546875" style="13" bestFit="1" customWidth="1"/>
    <col min="3" max="4" width="13.140625" style="13" customWidth="1"/>
    <col min="5" max="12" width="11.28515625" style="13" bestFit="1" customWidth="1"/>
    <col min="13" max="13" width="11.28515625" style="13" customWidth="1"/>
    <col min="14" max="14" width="0.140625" style="13" customWidth="1"/>
    <col min="15" max="15" width="11.28515625" style="13" hidden="1" customWidth="1"/>
    <col min="16" max="18" width="11.28515625" style="13" bestFit="1" customWidth="1"/>
    <col min="19" max="19" width="12.5703125" style="13" customWidth="1"/>
    <col min="20" max="20" width="12.28515625" style="13" customWidth="1"/>
    <col min="21" max="21" width="12.28515625" style="13" hidden="1" customWidth="1"/>
    <col min="22" max="22" width="19.140625" style="13" hidden="1" customWidth="1"/>
    <col min="23" max="48" width="12.28515625" style="13" customWidth="1"/>
    <col min="49" max="16384" width="11.42578125" style="13"/>
  </cols>
  <sheetData>
    <row r="2" spans="2:17" ht="40.5" customHeight="1" x14ac:dyDescent="0.2">
      <c r="B2" s="11"/>
      <c r="C2" s="12"/>
      <c r="D2" s="12"/>
    </row>
    <row r="3" spans="2:17" ht="27.95" customHeight="1" x14ac:dyDescent="0.2">
      <c r="B3" s="11"/>
    </row>
    <row r="5" spans="2:17" ht="39" customHeight="1" x14ac:dyDescent="0.2">
      <c r="C5" s="43">
        <v>2020</v>
      </c>
      <c r="D5" s="22">
        <v>2021</v>
      </c>
    </row>
    <row r="6" spans="2:17" ht="17.100000000000001" customHeight="1" thickBot="1" x14ac:dyDescent="0.25">
      <c r="B6" s="38" t="s">
        <v>24</v>
      </c>
      <c r="C6" s="24">
        <v>19563</v>
      </c>
      <c r="D6" s="24">
        <v>17484</v>
      </c>
      <c r="N6" s="18" t="e">
        <f>+#REF!+#REF!+#REF!+C6</f>
        <v>#REF!</v>
      </c>
      <c r="Q6" s="18"/>
    </row>
    <row r="7" spans="2:17" ht="17.100000000000001" customHeight="1" thickBot="1" x14ac:dyDescent="0.25">
      <c r="B7" s="38" t="s">
        <v>25</v>
      </c>
      <c r="C7" s="24">
        <v>2518</v>
      </c>
      <c r="D7" s="24">
        <v>2685</v>
      </c>
      <c r="N7" s="18" t="e">
        <f>+#REF!+#REF!+#REF!+C7</f>
        <v>#REF!</v>
      </c>
      <c r="Q7" s="18"/>
    </row>
    <row r="8" spans="2:17" ht="17.100000000000001" customHeight="1" thickBot="1" x14ac:dyDescent="0.25">
      <c r="B8" s="38" t="s">
        <v>58</v>
      </c>
      <c r="C8" s="24">
        <v>1973</v>
      </c>
      <c r="D8" s="24">
        <v>2245</v>
      </c>
      <c r="N8" s="18" t="e">
        <f>+#REF!+#REF!+#REF!+C8</f>
        <v>#REF!</v>
      </c>
      <c r="Q8" s="18"/>
    </row>
    <row r="9" spans="2:17" ht="17.100000000000001" customHeight="1" thickBot="1" x14ac:dyDescent="0.25">
      <c r="B9" s="38" t="s">
        <v>19</v>
      </c>
      <c r="C9" s="24">
        <v>2453</v>
      </c>
      <c r="D9" s="24">
        <v>2356</v>
      </c>
      <c r="N9" s="18" t="e">
        <f>+#REF!+#REF!+#REF!+C9</f>
        <v>#REF!</v>
      </c>
      <c r="Q9" s="18"/>
    </row>
    <row r="10" spans="2:17" ht="17.100000000000001" customHeight="1" thickBot="1" x14ac:dyDescent="0.25">
      <c r="B10" s="38" t="s">
        <v>0</v>
      </c>
      <c r="C10" s="24">
        <v>8991</v>
      </c>
      <c r="D10" s="24">
        <v>8131</v>
      </c>
      <c r="N10" s="18" t="e">
        <f>+#REF!+#REF!+#REF!+C10</f>
        <v>#REF!</v>
      </c>
      <c r="Q10" s="18"/>
    </row>
    <row r="11" spans="2:17" ht="17.100000000000001" customHeight="1" thickBot="1" x14ac:dyDescent="0.25">
      <c r="B11" s="38" t="s">
        <v>1</v>
      </c>
      <c r="C11" s="24">
        <v>1096</v>
      </c>
      <c r="D11" s="24">
        <v>945</v>
      </c>
      <c r="N11" s="18" t="e">
        <f>+#REF!+#REF!+#REF!+C11</f>
        <v>#REF!</v>
      </c>
      <c r="Q11" s="18"/>
    </row>
    <row r="12" spans="2:17" ht="17.100000000000001" customHeight="1" thickBot="1" x14ac:dyDescent="0.25">
      <c r="B12" s="38" t="s">
        <v>26</v>
      </c>
      <c r="C12" s="24">
        <v>4255</v>
      </c>
      <c r="D12" s="24">
        <v>4322</v>
      </c>
      <c r="N12" s="18" t="e">
        <f>+#REF!+#REF!+#REF!+C12</f>
        <v>#REF!</v>
      </c>
      <c r="Q12" s="18"/>
    </row>
    <row r="13" spans="2:17" s="49" customFormat="1" ht="17.100000000000001" customHeight="1" thickBot="1" x14ac:dyDescent="0.25">
      <c r="B13" s="38" t="s">
        <v>21</v>
      </c>
      <c r="C13" s="24">
        <v>3661</v>
      </c>
      <c r="D13" s="24">
        <v>3324</v>
      </c>
      <c r="N13" s="18" t="e">
        <f>+#REF!+#REF!+#REF!+C13</f>
        <v>#REF!</v>
      </c>
      <c r="Q13" s="18"/>
    </row>
    <row r="14" spans="2:17" ht="17.100000000000001" customHeight="1" thickBot="1" x14ac:dyDescent="0.25">
      <c r="B14" s="38" t="s">
        <v>12</v>
      </c>
      <c r="C14" s="24">
        <v>24413</v>
      </c>
      <c r="D14" s="24">
        <v>21796</v>
      </c>
      <c r="N14" s="18" t="e">
        <f>+#REF!+#REF!+#REF!+C14</f>
        <v>#REF!</v>
      </c>
      <c r="Q14" s="18"/>
    </row>
    <row r="15" spans="2:17" ht="17.100000000000001" customHeight="1" thickBot="1" x14ac:dyDescent="0.25">
      <c r="B15" s="38" t="s">
        <v>20</v>
      </c>
      <c r="C15" s="24">
        <v>14743</v>
      </c>
      <c r="D15" s="24">
        <v>13314</v>
      </c>
      <c r="N15" s="18" t="e">
        <f>+#REF!+#REF!+#REF!+C15</f>
        <v>#REF!</v>
      </c>
      <c r="Q15" s="18"/>
    </row>
    <row r="16" spans="2:17" ht="17.100000000000001" customHeight="1" thickBot="1" x14ac:dyDescent="0.25">
      <c r="B16" s="38" t="s">
        <v>8</v>
      </c>
      <c r="C16" s="24">
        <v>1588</v>
      </c>
      <c r="D16" s="24">
        <v>1484</v>
      </c>
      <c r="N16" s="18" t="e">
        <f>+#REF!+#REF!+#REF!+C16</f>
        <v>#REF!</v>
      </c>
      <c r="Q16" s="18"/>
    </row>
    <row r="17" spans="2:18" ht="17.100000000000001" customHeight="1" thickBot="1" x14ac:dyDescent="0.25">
      <c r="B17" s="38" t="s">
        <v>2</v>
      </c>
      <c r="C17" s="24">
        <v>5461</v>
      </c>
      <c r="D17" s="24">
        <v>4851</v>
      </c>
      <c r="N17" s="18" t="e">
        <f>+#REF!+#REF!+#REF!+C17</f>
        <v>#REF!</v>
      </c>
      <c r="Q17" s="18"/>
    </row>
    <row r="18" spans="2:18" ht="17.100000000000001" customHeight="1" thickBot="1" x14ac:dyDescent="0.25">
      <c r="B18" s="38" t="s">
        <v>59</v>
      </c>
      <c r="C18" s="24">
        <v>27547</v>
      </c>
      <c r="D18" s="24">
        <v>24446</v>
      </c>
      <c r="N18" s="18" t="e">
        <f>+#REF!+#REF!+#REF!+C18</f>
        <v>#REF!</v>
      </c>
      <c r="Q18" s="18"/>
    </row>
    <row r="19" spans="2:18" ht="17.100000000000001" customHeight="1" thickBot="1" x14ac:dyDescent="0.25">
      <c r="B19" s="38" t="s">
        <v>60</v>
      </c>
      <c r="C19" s="24">
        <v>4214</v>
      </c>
      <c r="D19" s="24">
        <v>3158</v>
      </c>
      <c r="N19" s="18" t="e">
        <f>+#REF!+#REF!+#REF!+C19</f>
        <v>#REF!</v>
      </c>
      <c r="Q19" s="18"/>
    </row>
    <row r="20" spans="2:18" ht="17.100000000000001" customHeight="1" thickBot="1" x14ac:dyDescent="0.25">
      <c r="B20" s="38" t="s">
        <v>61</v>
      </c>
      <c r="C20" s="24">
        <v>843</v>
      </c>
      <c r="D20" s="24">
        <v>1034</v>
      </c>
      <c r="N20" s="18" t="e">
        <f>+#REF!+#REF!+#REF!+C20</f>
        <v>#REF!</v>
      </c>
      <c r="Q20" s="18"/>
    </row>
    <row r="21" spans="2:18" ht="17.100000000000001" customHeight="1" thickBot="1" x14ac:dyDescent="0.25">
      <c r="B21" s="38" t="s">
        <v>23</v>
      </c>
      <c r="C21" s="24">
        <v>5550</v>
      </c>
      <c r="D21" s="24">
        <v>5285</v>
      </c>
      <c r="N21" s="18" t="e">
        <f>+#REF!+#REF!+#REF!+C21</f>
        <v>#REF!</v>
      </c>
      <c r="Q21" s="18"/>
    </row>
    <row r="22" spans="2:18" ht="17.100000000000001" customHeight="1" thickBot="1" x14ac:dyDescent="0.25">
      <c r="B22" s="38" t="s">
        <v>3</v>
      </c>
      <c r="C22" s="24">
        <v>468</v>
      </c>
      <c r="D22" s="24">
        <v>433</v>
      </c>
      <c r="N22" s="18" t="e">
        <f>+#REF!+#REF!+#REF!+C22</f>
        <v>#REF!</v>
      </c>
      <c r="Q22" s="18"/>
    </row>
    <row r="23" spans="2:18" ht="17.100000000000001" customHeight="1" thickBot="1" x14ac:dyDescent="0.25">
      <c r="B23" s="39" t="s">
        <v>9</v>
      </c>
      <c r="C23" s="40">
        <v>129337</v>
      </c>
      <c r="D23" s="40">
        <v>117293</v>
      </c>
      <c r="N23" s="18" t="e">
        <f>+#REF!+#REF!+#REF!+C23</f>
        <v>#REF!</v>
      </c>
      <c r="Q23" s="18"/>
    </row>
    <row r="24" spans="2:18" x14ac:dyDescent="0.2">
      <c r="C24" s="18"/>
      <c r="G24" s="18"/>
    </row>
    <row r="26" spans="2:18" ht="28.5" customHeight="1" x14ac:dyDescent="0.2">
      <c r="B26" s="90"/>
      <c r="C26" s="90"/>
      <c r="D26" s="90"/>
      <c r="E26" s="90"/>
      <c r="F26" s="91"/>
      <c r="G26" s="91"/>
      <c r="H26" s="91"/>
      <c r="I26" s="91"/>
      <c r="J26" s="91"/>
      <c r="K26" s="91"/>
      <c r="L26" s="91"/>
      <c r="M26" s="91"/>
      <c r="N26" s="91"/>
      <c r="O26" s="91"/>
      <c r="P26" s="91"/>
      <c r="Q26" s="91"/>
      <c r="R26" s="91"/>
    </row>
    <row r="27" spans="2:18" ht="9" customHeight="1" x14ac:dyDescent="0.2">
      <c r="B27" s="77"/>
      <c r="C27" s="77"/>
      <c r="D27" s="77"/>
      <c r="E27" s="77"/>
      <c r="F27" s="78"/>
      <c r="G27" s="78"/>
      <c r="H27" s="78"/>
      <c r="I27" s="78"/>
      <c r="J27" s="78"/>
      <c r="K27" s="78"/>
      <c r="L27" s="78"/>
      <c r="M27" s="78"/>
      <c r="N27" s="78"/>
      <c r="O27" s="78"/>
      <c r="P27" s="78"/>
      <c r="Q27" s="78"/>
      <c r="R27" s="78"/>
    </row>
    <row r="28" spans="2:18" ht="39" customHeight="1" x14ac:dyDescent="0.2">
      <c r="C28" s="23" t="s">
        <v>132</v>
      </c>
    </row>
    <row r="29" spans="2:18" ht="17.100000000000001" customHeight="1" thickBot="1" x14ac:dyDescent="0.25">
      <c r="B29" s="38" t="s">
        <v>24</v>
      </c>
      <c r="C29" s="21">
        <f t="shared" ref="C29:C46" si="0">+(D6-C6)/C6</f>
        <v>-0.10627204416500537</v>
      </c>
    </row>
    <row r="30" spans="2:18" ht="17.100000000000001" customHeight="1" thickBot="1" x14ac:dyDescent="0.25">
      <c r="B30" s="38" t="s">
        <v>25</v>
      </c>
      <c r="C30" s="21">
        <f t="shared" si="0"/>
        <v>6.6322478157267675E-2</v>
      </c>
    </row>
    <row r="31" spans="2:18" ht="17.100000000000001" customHeight="1" thickBot="1" x14ac:dyDescent="0.25">
      <c r="B31" s="38" t="s">
        <v>58</v>
      </c>
      <c r="C31" s="21">
        <f t="shared" si="0"/>
        <v>0.13786112519006588</v>
      </c>
    </row>
    <row r="32" spans="2:18" ht="17.100000000000001" customHeight="1" thickBot="1" x14ac:dyDescent="0.25">
      <c r="B32" s="38" t="s">
        <v>19</v>
      </c>
      <c r="C32" s="21">
        <f t="shared" si="0"/>
        <v>-3.9543416225030575E-2</v>
      </c>
    </row>
    <row r="33" spans="2:3" ht="17.100000000000001" customHeight="1" thickBot="1" x14ac:dyDescent="0.25">
      <c r="B33" s="38" t="s">
        <v>0</v>
      </c>
      <c r="C33" s="21">
        <f t="shared" si="0"/>
        <v>-9.5651206762317878E-2</v>
      </c>
    </row>
    <row r="34" spans="2:3" ht="17.100000000000001" customHeight="1" thickBot="1" x14ac:dyDescent="0.25">
      <c r="B34" s="38" t="s">
        <v>1</v>
      </c>
      <c r="C34" s="21">
        <f t="shared" si="0"/>
        <v>-0.13777372262773724</v>
      </c>
    </row>
    <row r="35" spans="2:3" ht="17.100000000000001" customHeight="1" thickBot="1" x14ac:dyDescent="0.25">
      <c r="B35" s="38" t="s">
        <v>26</v>
      </c>
      <c r="C35" s="21">
        <f t="shared" si="0"/>
        <v>1.5746180963572269E-2</v>
      </c>
    </row>
    <row r="36" spans="2:3" ht="17.100000000000001" customHeight="1" thickBot="1" x14ac:dyDescent="0.25">
      <c r="B36" s="38" t="s">
        <v>21</v>
      </c>
      <c r="C36" s="21">
        <f t="shared" si="0"/>
        <v>-9.2051352089593003E-2</v>
      </c>
    </row>
    <row r="37" spans="2:3" ht="17.100000000000001" customHeight="1" thickBot="1" x14ac:dyDescent="0.25">
      <c r="B37" s="38" t="s">
        <v>12</v>
      </c>
      <c r="C37" s="21">
        <f t="shared" si="0"/>
        <v>-0.10719698521279646</v>
      </c>
    </row>
    <row r="38" spans="2:3" ht="17.100000000000001" customHeight="1" thickBot="1" x14ac:dyDescent="0.25">
      <c r="B38" s="38" t="s">
        <v>20</v>
      </c>
      <c r="C38" s="21">
        <f t="shared" si="0"/>
        <v>-9.6927355355083775E-2</v>
      </c>
    </row>
    <row r="39" spans="2:3" ht="17.100000000000001" customHeight="1" thickBot="1" x14ac:dyDescent="0.25">
      <c r="B39" s="38" t="s">
        <v>8</v>
      </c>
      <c r="C39" s="21">
        <f t="shared" si="0"/>
        <v>-6.5491183879093195E-2</v>
      </c>
    </row>
    <row r="40" spans="2:3" ht="17.100000000000001" customHeight="1" thickBot="1" x14ac:dyDescent="0.25">
      <c r="B40" s="38" t="s">
        <v>2</v>
      </c>
      <c r="C40" s="21">
        <f t="shared" si="0"/>
        <v>-0.11170115363486541</v>
      </c>
    </row>
    <row r="41" spans="2:3" ht="17.100000000000001" customHeight="1" thickBot="1" x14ac:dyDescent="0.25">
      <c r="B41" s="38" t="s">
        <v>59</v>
      </c>
      <c r="C41" s="21">
        <f t="shared" si="0"/>
        <v>-0.11257124187751842</v>
      </c>
    </row>
    <row r="42" spans="2:3" ht="17.100000000000001" customHeight="1" thickBot="1" x14ac:dyDescent="0.25">
      <c r="B42" s="38" t="s">
        <v>60</v>
      </c>
      <c r="C42" s="21">
        <f t="shared" si="0"/>
        <v>-0.25059326056003794</v>
      </c>
    </row>
    <row r="43" spans="2:3" ht="17.100000000000001" customHeight="1" thickBot="1" x14ac:dyDescent="0.25">
      <c r="B43" s="38" t="s">
        <v>61</v>
      </c>
      <c r="C43" s="21">
        <f t="shared" si="0"/>
        <v>0.22657176749703439</v>
      </c>
    </row>
    <row r="44" spans="2:3" ht="17.100000000000001" customHeight="1" thickBot="1" x14ac:dyDescent="0.25">
      <c r="B44" s="38" t="s">
        <v>23</v>
      </c>
      <c r="C44" s="21">
        <f t="shared" si="0"/>
        <v>-4.7747747747747746E-2</v>
      </c>
    </row>
    <row r="45" spans="2:3" ht="17.100000000000001" customHeight="1" thickBot="1" x14ac:dyDescent="0.25">
      <c r="B45" s="38" t="s">
        <v>3</v>
      </c>
      <c r="C45" s="21">
        <f t="shared" si="0"/>
        <v>-7.4786324786324784E-2</v>
      </c>
    </row>
    <row r="46" spans="2:3" ht="17.100000000000001" customHeight="1" thickBot="1" x14ac:dyDescent="0.25">
      <c r="B46" s="39" t="s">
        <v>9</v>
      </c>
      <c r="C46" s="47">
        <f t="shared" si="0"/>
        <v>-9.3121071309834005E-2</v>
      </c>
    </row>
    <row r="52" spans="2:15" ht="39" customHeight="1" x14ac:dyDescent="0.2">
      <c r="C52" s="22">
        <v>2021</v>
      </c>
    </row>
    <row r="53" spans="2:15" ht="15" thickBot="1" x14ac:dyDescent="0.25">
      <c r="B53" s="38" t="s">
        <v>24</v>
      </c>
      <c r="C53" s="79">
        <f t="shared" ref="C53:C70" si="1">+D6/$O53*100000</f>
        <v>202.30994823647029</v>
      </c>
      <c r="N53" s="13">
        <v>8635689</v>
      </c>
      <c r="O53" s="13">
        <v>8642185</v>
      </c>
    </row>
    <row r="54" spans="2:15" ht="15" thickBot="1" x14ac:dyDescent="0.25">
      <c r="B54" s="38" t="s">
        <v>25</v>
      </c>
      <c r="C54" s="79">
        <f t="shared" si="1"/>
        <v>202.44883925562164</v>
      </c>
      <c r="N54" s="13">
        <v>1329391</v>
      </c>
      <c r="O54" s="13">
        <v>1326261</v>
      </c>
    </row>
    <row r="55" spans="2:15" ht="15" thickBot="1" x14ac:dyDescent="0.25">
      <c r="B55" s="38" t="s">
        <v>58</v>
      </c>
      <c r="C55" s="79">
        <f t="shared" si="1"/>
        <v>221.8835491879754</v>
      </c>
      <c r="N55" s="13">
        <v>1018784</v>
      </c>
      <c r="O55" s="13">
        <v>1011792</v>
      </c>
    </row>
    <row r="56" spans="2:15" ht="15" thickBot="1" x14ac:dyDescent="0.25">
      <c r="B56" s="38" t="s">
        <v>19</v>
      </c>
      <c r="C56" s="79">
        <f t="shared" si="1"/>
        <v>200.85114509022958</v>
      </c>
      <c r="N56" s="13">
        <v>1171543</v>
      </c>
      <c r="O56" s="13">
        <v>1173008</v>
      </c>
    </row>
    <row r="57" spans="2:15" ht="15" thickBot="1" x14ac:dyDescent="0.25">
      <c r="B57" s="38" t="s">
        <v>0</v>
      </c>
      <c r="C57" s="79">
        <f t="shared" si="1"/>
        <v>374.1928001826094</v>
      </c>
      <c r="N57" s="13">
        <v>2175952</v>
      </c>
      <c r="O57" s="13">
        <v>2172944</v>
      </c>
    </row>
    <row r="58" spans="2:15" ht="15" thickBot="1" x14ac:dyDescent="0.25">
      <c r="B58" s="38" t="s">
        <v>1</v>
      </c>
      <c r="C58" s="79">
        <f t="shared" si="1"/>
        <v>161.6747104825092</v>
      </c>
      <c r="N58" s="13">
        <v>582905</v>
      </c>
      <c r="O58" s="13">
        <v>584507</v>
      </c>
    </row>
    <row r="59" spans="2:15" ht="15" thickBot="1" x14ac:dyDescent="0.25">
      <c r="B59" s="38" t="s">
        <v>27</v>
      </c>
      <c r="C59" s="79">
        <f t="shared" si="1"/>
        <v>181.35744494970709</v>
      </c>
      <c r="N59" s="13">
        <v>2394918</v>
      </c>
      <c r="O59" s="13">
        <v>2383139</v>
      </c>
    </row>
    <row r="60" spans="2:15" ht="15" thickBot="1" x14ac:dyDescent="0.25">
      <c r="B60" s="38" t="s">
        <v>21</v>
      </c>
      <c r="C60" s="79">
        <f t="shared" si="1"/>
        <v>162.18099281700188</v>
      </c>
      <c r="N60" s="13">
        <v>2045221</v>
      </c>
      <c r="O60" s="13">
        <v>2049562</v>
      </c>
    </row>
    <row r="61" spans="2:15" ht="15" thickBot="1" x14ac:dyDescent="0.25">
      <c r="B61" s="38" t="s">
        <v>12</v>
      </c>
      <c r="C61" s="79">
        <f t="shared" si="1"/>
        <v>280.7546524302229</v>
      </c>
      <c r="N61" s="13">
        <v>7780479</v>
      </c>
      <c r="O61" s="13">
        <v>7763362</v>
      </c>
    </row>
    <row r="62" spans="2:15" ht="15" thickBot="1" x14ac:dyDescent="0.25">
      <c r="B62" s="38" t="s">
        <v>122</v>
      </c>
      <c r="C62" s="79">
        <f t="shared" si="1"/>
        <v>263.21939021829775</v>
      </c>
      <c r="N62" s="13">
        <v>5057353</v>
      </c>
      <c r="O62" s="13">
        <v>5058138</v>
      </c>
    </row>
    <row r="63" spans="2:15" ht="15" thickBot="1" x14ac:dyDescent="0.25">
      <c r="B63" s="38" t="s">
        <v>8</v>
      </c>
      <c r="C63" s="79">
        <f t="shared" si="1"/>
        <v>140.0659367003901</v>
      </c>
      <c r="N63" s="13">
        <v>1063987</v>
      </c>
      <c r="O63" s="13">
        <v>1059501</v>
      </c>
    </row>
    <row r="64" spans="2:15" ht="15" thickBot="1" x14ac:dyDescent="0.25">
      <c r="B64" s="38" t="s">
        <v>2</v>
      </c>
      <c r="C64" s="79">
        <f t="shared" si="1"/>
        <v>179.95693053054092</v>
      </c>
      <c r="N64" s="13">
        <v>2701819</v>
      </c>
      <c r="O64" s="13">
        <v>2695645</v>
      </c>
    </row>
    <row r="65" spans="2:15" ht="15" thickBot="1" x14ac:dyDescent="0.25">
      <c r="B65" s="38" t="s">
        <v>59</v>
      </c>
      <c r="C65" s="79">
        <f t="shared" si="1"/>
        <v>362.09585453125652</v>
      </c>
      <c r="N65" s="13">
        <v>6779888</v>
      </c>
      <c r="O65" s="13">
        <v>6751251</v>
      </c>
    </row>
    <row r="66" spans="2:15" ht="15" thickBot="1" x14ac:dyDescent="0.25">
      <c r="B66" s="38" t="s">
        <v>60</v>
      </c>
      <c r="C66" s="79">
        <f t="shared" si="1"/>
        <v>207.97030726657999</v>
      </c>
      <c r="N66" s="13">
        <v>1511251</v>
      </c>
      <c r="O66" s="13">
        <v>1518486</v>
      </c>
    </row>
    <row r="67" spans="2:15" ht="15" thickBot="1" x14ac:dyDescent="0.25">
      <c r="B67" s="38" t="s">
        <v>61</v>
      </c>
      <c r="C67" s="79">
        <f t="shared" si="1"/>
        <v>156.30267090124966</v>
      </c>
      <c r="N67" s="13">
        <v>661197</v>
      </c>
      <c r="O67" s="13">
        <v>661537</v>
      </c>
    </row>
    <row r="68" spans="2:15" ht="15" thickBot="1" x14ac:dyDescent="0.25">
      <c r="B68" s="38" t="s">
        <v>23</v>
      </c>
      <c r="C68" s="79">
        <f t="shared" si="1"/>
        <v>238.70897514129447</v>
      </c>
      <c r="N68" s="13">
        <v>2220504</v>
      </c>
      <c r="O68" s="13">
        <v>2213993</v>
      </c>
    </row>
    <row r="69" spans="2:15" ht="15" thickBot="1" x14ac:dyDescent="0.25">
      <c r="B69" s="38" t="s">
        <v>3</v>
      </c>
      <c r="C69" s="79">
        <f t="shared" si="1"/>
        <v>135.39881674567536</v>
      </c>
      <c r="N69" s="13">
        <v>319914</v>
      </c>
      <c r="O69" s="13">
        <v>319796</v>
      </c>
    </row>
    <row r="70" spans="2:15" ht="15" thickBot="1" x14ac:dyDescent="0.25">
      <c r="B70" s="39" t="s">
        <v>9</v>
      </c>
      <c r="C70" s="80">
        <f t="shared" si="1"/>
        <v>247.53136043356409</v>
      </c>
      <c r="N70" s="13">
        <v>47450795</v>
      </c>
      <c r="O70" s="13">
        <v>47385107</v>
      </c>
    </row>
    <row r="71" spans="2:15" ht="13.5" thickBot="1" x14ac:dyDescent="0.25">
      <c r="C71" s="79"/>
      <c r="D71" s="79"/>
      <c r="E71" s="79"/>
      <c r="F71" s="79"/>
      <c r="G71" s="79"/>
    </row>
    <row r="72" spans="2:15" ht="13.5" thickBot="1" x14ac:dyDescent="0.25">
      <c r="C72" s="79"/>
      <c r="D72" s="79"/>
      <c r="E72" s="79"/>
      <c r="F72" s="79"/>
      <c r="G72" s="79"/>
    </row>
  </sheetData>
  <mergeCells count="1">
    <mergeCell ref="B26:R26"/>
  </mergeCells>
  <phoneticPr fontId="0" type="noConversion"/>
  <pageMargins left="0.75" right="0.75" top="1" bottom="1" header="0" footer="0"/>
  <pageSetup paperSize="9" scale="55" fitToHeight="0" orientation="portrait" verticalDpi="300"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5">
    <pageSetUpPr fitToPage="1"/>
  </sheetPr>
  <dimension ref="B2:V71"/>
  <sheetViews>
    <sheetView zoomScaleNormal="100" workbookViewId="0"/>
  </sheetViews>
  <sheetFormatPr baseColWidth="10" defaultRowHeight="12.75" x14ac:dyDescent="0.2"/>
  <cols>
    <col min="1" max="1" width="10.28515625" style="13" customWidth="1"/>
    <col min="2" max="2" width="32.85546875" style="13" bestFit="1" customWidth="1"/>
    <col min="3" max="4" width="13.140625" style="13" customWidth="1"/>
    <col min="5" max="7" width="11.28515625" style="13" bestFit="1" customWidth="1"/>
    <col min="8" max="8" width="11.28515625" style="13" customWidth="1"/>
    <col min="9" max="13" width="11.28515625" style="13" bestFit="1" customWidth="1"/>
    <col min="14" max="14" width="11.28515625" style="13" hidden="1" customWidth="1"/>
    <col min="15" max="15" width="13.5703125" style="13" hidden="1" customWidth="1"/>
    <col min="16" max="16" width="0.140625" style="13" customWidth="1"/>
    <col min="17" max="18" width="11.28515625" style="13" bestFit="1" customWidth="1"/>
    <col min="19" max="19" width="12.28515625" style="13" customWidth="1"/>
    <col min="20" max="20" width="12" style="13" customWidth="1"/>
    <col min="21" max="21" width="0.140625" style="13" hidden="1" customWidth="1"/>
    <col min="22" max="22" width="13.28515625" style="13" hidden="1" customWidth="1"/>
    <col min="23" max="63" width="12.28515625" style="13" customWidth="1"/>
    <col min="64" max="16384" width="11.42578125" style="13"/>
  </cols>
  <sheetData>
    <row r="2" spans="2:18" ht="40.5" customHeight="1" x14ac:dyDescent="0.2">
      <c r="B2" s="11"/>
    </row>
    <row r="3" spans="2:18" ht="27.95" customHeight="1" x14ac:dyDescent="0.2">
      <c r="B3" s="52"/>
      <c r="C3" s="50"/>
      <c r="D3" s="50"/>
      <c r="E3" s="50"/>
      <c r="F3" s="50"/>
      <c r="G3" s="50"/>
      <c r="H3" s="50"/>
      <c r="I3" s="50"/>
      <c r="J3" s="50"/>
      <c r="K3" s="50"/>
      <c r="L3" s="50"/>
      <c r="M3" s="50"/>
      <c r="N3" s="50"/>
      <c r="O3" s="50"/>
      <c r="P3" s="50"/>
      <c r="Q3" s="50"/>
      <c r="R3" s="50"/>
    </row>
    <row r="5" spans="2:18" ht="39" customHeight="1" x14ac:dyDescent="0.2">
      <c r="C5" s="43">
        <v>2020</v>
      </c>
      <c r="D5" s="22">
        <v>2021</v>
      </c>
    </row>
    <row r="6" spans="2:18" ht="17.100000000000001" customHeight="1" thickBot="1" x14ac:dyDescent="0.25">
      <c r="B6" s="38" t="s">
        <v>24</v>
      </c>
      <c r="C6" s="24">
        <v>21885</v>
      </c>
      <c r="D6" s="24">
        <v>20815</v>
      </c>
      <c r="N6" s="18"/>
      <c r="Q6" s="18"/>
    </row>
    <row r="7" spans="2:18" ht="17.100000000000001" customHeight="1" thickBot="1" x14ac:dyDescent="0.25">
      <c r="B7" s="38" t="s">
        <v>25</v>
      </c>
      <c r="C7" s="24">
        <v>2686</v>
      </c>
      <c r="D7" s="24">
        <v>2698</v>
      </c>
      <c r="N7" s="18"/>
      <c r="Q7" s="18"/>
    </row>
    <row r="8" spans="2:18" ht="17.100000000000001" customHeight="1" thickBot="1" x14ac:dyDescent="0.25">
      <c r="B8" s="38" t="s">
        <v>58</v>
      </c>
      <c r="C8" s="24">
        <v>3215</v>
      </c>
      <c r="D8" s="24">
        <v>3866</v>
      </c>
      <c r="N8" s="18"/>
      <c r="Q8" s="18"/>
    </row>
    <row r="9" spans="2:18" ht="17.100000000000001" customHeight="1" thickBot="1" x14ac:dyDescent="0.25">
      <c r="B9" s="38" t="s">
        <v>19</v>
      </c>
      <c r="C9" s="24">
        <v>2510</v>
      </c>
      <c r="D9" s="24">
        <v>2338</v>
      </c>
      <c r="N9" s="18"/>
      <c r="Q9" s="18"/>
    </row>
    <row r="10" spans="2:18" ht="17.100000000000001" customHeight="1" thickBot="1" x14ac:dyDescent="0.25">
      <c r="B10" s="38" t="s">
        <v>0</v>
      </c>
      <c r="C10" s="24">
        <v>8371</v>
      </c>
      <c r="D10" s="24">
        <v>7599</v>
      </c>
      <c r="N10" s="18"/>
      <c r="Q10" s="18"/>
    </row>
    <row r="11" spans="2:18" s="49" customFormat="1" ht="17.100000000000001" customHeight="1" thickBot="1" x14ac:dyDescent="0.25">
      <c r="B11" s="38" t="s">
        <v>1</v>
      </c>
      <c r="C11" s="24">
        <v>1872</v>
      </c>
      <c r="D11" s="24">
        <v>1962</v>
      </c>
      <c r="N11" s="18"/>
      <c r="Q11" s="18"/>
    </row>
    <row r="12" spans="2:18" s="49" customFormat="1" ht="17.100000000000001" customHeight="1" thickBot="1" x14ac:dyDescent="0.25">
      <c r="B12" s="38" t="s">
        <v>26</v>
      </c>
      <c r="C12" s="24">
        <v>6733</v>
      </c>
      <c r="D12" s="24">
        <v>6879</v>
      </c>
      <c r="N12" s="18"/>
      <c r="Q12" s="18"/>
    </row>
    <row r="13" spans="2:18" s="49" customFormat="1" ht="17.100000000000001" customHeight="1" thickBot="1" x14ac:dyDescent="0.25">
      <c r="B13" s="38" t="s">
        <v>7</v>
      </c>
      <c r="C13" s="24">
        <v>3831</v>
      </c>
      <c r="D13" s="24">
        <v>4452</v>
      </c>
      <c r="N13" s="18"/>
      <c r="Q13" s="18"/>
    </row>
    <row r="14" spans="2:18" s="49" customFormat="1" ht="17.100000000000001" customHeight="1" thickBot="1" x14ac:dyDescent="0.25">
      <c r="B14" s="38" t="s">
        <v>12</v>
      </c>
      <c r="C14" s="24">
        <v>12823</v>
      </c>
      <c r="D14" s="24">
        <v>14403</v>
      </c>
      <c r="N14" s="18"/>
      <c r="Q14" s="18"/>
    </row>
    <row r="15" spans="2:18" s="49" customFormat="1" ht="17.100000000000001" customHeight="1" thickBot="1" x14ac:dyDescent="0.25">
      <c r="B15" s="38" t="s">
        <v>20</v>
      </c>
      <c r="C15" s="24">
        <v>10709</v>
      </c>
      <c r="D15" s="24">
        <v>10657</v>
      </c>
      <c r="N15" s="18"/>
      <c r="Q15" s="18"/>
    </row>
    <row r="16" spans="2:18" ht="17.100000000000001" customHeight="1" thickBot="1" x14ac:dyDescent="0.25">
      <c r="B16" s="38" t="s">
        <v>8</v>
      </c>
      <c r="C16" s="24">
        <v>1839</v>
      </c>
      <c r="D16" s="24">
        <v>1952</v>
      </c>
      <c r="N16" s="18"/>
      <c r="Q16" s="18"/>
    </row>
    <row r="17" spans="2:18" ht="17.100000000000001" customHeight="1" thickBot="1" x14ac:dyDescent="0.25">
      <c r="B17" s="38" t="s">
        <v>2</v>
      </c>
      <c r="C17" s="24">
        <v>8500</v>
      </c>
      <c r="D17" s="24">
        <v>8380</v>
      </c>
      <c r="N17" s="18"/>
      <c r="Q17" s="18"/>
    </row>
    <row r="18" spans="2:18" ht="17.100000000000001" customHeight="1" thickBot="1" x14ac:dyDescent="0.25">
      <c r="B18" s="38" t="s">
        <v>59</v>
      </c>
      <c r="C18" s="24">
        <v>20750</v>
      </c>
      <c r="D18" s="24">
        <v>23263</v>
      </c>
      <c r="N18" s="18"/>
      <c r="Q18" s="18"/>
    </row>
    <row r="19" spans="2:18" ht="17.100000000000001" customHeight="1" thickBot="1" x14ac:dyDescent="0.25">
      <c r="B19" s="38" t="s">
        <v>60</v>
      </c>
      <c r="C19" s="24">
        <v>2736</v>
      </c>
      <c r="D19" s="24">
        <v>2218</v>
      </c>
      <c r="N19" s="18"/>
      <c r="Q19" s="18"/>
    </row>
    <row r="20" spans="2:18" ht="17.100000000000001" customHeight="1" thickBot="1" x14ac:dyDescent="0.25">
      <c r="B20" s="38" t="s">
        <v>61</v>
      </c>
      <c r="C20" s="24">
        <v>1057</v>
      </c>
      <c r="D20" s="24">
        <v>1066</v>
      </c>
      <c r="N20" s="18"/>
      <c r="Q20" s="18"/>
    </row>
    <row r="21" spans="2:18" ht="17.100000000000001" customHeight="1" thickBot="1" x14ac:dyDescent="0.25">
      <c r="B21" s="38" t="s">
        <v>23</v>
      </c>
      <c r="C21" s="24">
        <v>7833</v>
      </c>
      <c r="D21" s="24">
        <v>8976</v>
      </c>
      <c r="N21" s="18"/>
      <c r="Q21" s="18"/>
    </row>
    <row r="22" spans="2:18" ht="17.100000000000001" customHeight="1" thickBot="1" x14ac:dyDescent="0.25">
      <c r="B22" s="38" t="s">
        <v>3</v>
      </c>
      <c r="C22" s="24">
        <v>754</v>
      </c>
      <c r="D22" s="24">
        <v>807</v>
      </c>
      <c r="N22" s="18"/>
      <c r="Q22" s="18"/>
    </row>
    <row r="23" spans="2:18" ht="17.100000000000001" customHeight="1" thickBot="1" x14ac:dyDescent="0.25">
      <c r="B23" s="39" t="s">
        <v>9</v>
      </c>
      <c r="C23" s="40">
        <v>118104</v>
      </c>
      <c r="D23" s="40">
        <v>122331</v>
      </c>
      <c r="N23" s="18"/>
      <c r="Q23" s="18"/>
    </row>
    <row r="24" spans="2:18" ht="15.75" customHeight="1" x14ac:dyDescent="0.2">
      <c r="C24" s="18"/>
      <c r="G24" s="18"/>
    </row>
    <row r="25" spans="2:18" ht="39" customHeight="1" x14ac:dyDescent="0.2">
      <c r="B25" s="41"/>
      <c r="C25" s="41"/>
      <c r="D25" s="41"/>
      <c r="E25" s="41"/>
      <c r="F25" s="50"/>
      <c r="G25" s="50"/>
      <c r="H25" s="50"/>
      <c r="I25" s="50"/>
      <c r="J25" s="50"/>
      <c r="K25" s="50"/>
      <c r="L25" s="50"/>
      <c r="M25" s="50"/>
      <c r="N25" s="50"/>
      <c r="O25" s="50"/>
      <c r="P25" s="50"/>
      <c r="Q25" s="50"/>
      <c r="R25" s="50"/>
    </row>
    <row r="27" spans="2:18" ht="39" customHeight="1" x14ac:dyDescent="0.2">
      <c r="C27" s="23" t="s">
        <v>131</v>
      </c>
    </row>
    <row r="28" spans="2:18" ht="17.100000000000001" customHeight="1" thickBot="1" x14ac:dyDescent="0.25">
      <c r="B28" s="38" t="s">
        <v>24</v>
      </c>
      <c r="C28" s="21">
        <f>+(D6-C6)/C6</f>
        <v>-4.8891935115375831E-2</v>
      </c>
    </row>
    <row r="29" spans="2:18" ht="17.100000000000001" customHeight="1" thickBot="1" x14ac:dyDescent="0.25">
      <c r="B29" s="38" t="s">
        <v>25</v>
      </c>
      <c r="C29" s="21">
        <f t="shared" ref="C29:C45" si="0">+(D7-C7)/C7</f>
        <v>4.4676098287416231E-3</v>
      </c>
    </row>
    <row r="30" spans="2:18" ht="17.100000000000001" customHeight="1" thickBot="1" x14ac:dyDescent="0.25">
      <c r="B30" s="38" t="s">
        <v>58</v>
      </c>
      <c r="C30" s="21">
        <f t="shared" si="0"/>
        <v>0.20248833592534993</v>
      </c>
    </row>
    <row r="31" spans="2:18" ht="17.100000000000001" customHeight="1" thickBot="1" x14ac:dyDescent="0.25">
      <c r="B31" s="38" t="s">
        <v>19</v>
      </c>
      <c r="C31" s="21">
        <f t="shared" si="0"/>
        <v>-6.8525896414342632E-2</v>
      </c>
    </row>
    <row r="32" spans="2:18" ht="17.100000000000001" customHeight="1" thickBot="1" x14ac:dyDescent="0.25">
      <c r="B32" s="38" t="s">
        <v>0</v>
      </c>
      <c r="C32" s="21">
        <f t="shared" si="0"/>
        <v>-9.2223151355871461E-2</v>
      </c>
    </row>
    <row r="33" spans="2:3" ht="17.100000000000001" customHeight="1" thickBot="1" x14ac:dyDescent="0.25">
      <c r="B33" s="38" t="s">
        <v>1</v>
      </c>
      <c r="C33" s="21">
        <f t="shared" si="0"/>
        <v>4.807692307692308E-2</v>
      </c>
    </row>
    <row r="34" spans="2:3" ht="17.100000000000001" customHeight="1" thickBot="1" x14ac:dyDescent="0.25">
      <c r="B34" s="38" t="s">
        <v>26</v>
      </c>
      <c r="C34" s="21">
        <f t="shared" si="0"/>
        <v>2.1684241794148226E-2</v>
      </c>
    </row>
    <row r="35" spans="2:3" ht="17.100000000000001" customHeight="1" thickBot="1" x14ac:dyDescent="0.25">
      <c r="B35" s="38" t="s">
        <v>21</v>
      </c>
      <c r="C35" s="21">
        <f t="shared" si="0"/>
        <v>0.16209866875489429</v>
      </c>
    </row>
    <row r="36" spans="2:3" ht="17.100000000000001" customHeight="1" thickBot="1" x14ac:dyDescent="0.25">
      <c r="B36" s="38" t="s">
        <v>12</v>
      </c>
      <c r="C36" s="21">
        <f t="shared" si="0"/>
        <v>0.12321609607736099</v>
      </c>
    </row>
    <row r="37" spans="2:3" ht="17.100000000000001" customHeight="1" thickBot="1" x14ac:dyDescent="0.25">
      <c r="B37" s="38" t="s">
        <v>20</v>
      </c>
      <c r="C37" s="21">
        <f t="shared" si="0"/>
        <v>-4.8557288262209355E-3</v>
      </c>
    </row>
    <row r="38" spans="2:3" ht="17.100000000000001" customHeight="1" thickBot="1" x14ac:dyDescent="0.25">
      <c r="B38" s="38" t="s">
        <v>8</v>
      </c>
      <c r="C38" s="21">
        <f t="shared" si="0"/>
        <v>6.1446438281674821E-2</v>
      </c>
    </row>
    <row r="39" spans="2:3" ht="17.100000000000001" customHeight="1" thickBot="1" x14ac:dyDescent="0.25">
      <c r="B39" s="38" t="s">
        <v>2</v>
      </c>
      <c r="C39" s="21">
        <f t="shared" si="0"/>
        <v>-1.411764705882353E-2</v>
      </c>
    </row>
    <row r="40" spans="2:3" ht="17.100000000000001" customHeight="1" thickBot="1" x14ac:dyDescent="0.25">
      <c r="B40" s="38" t="s">
        <v>59</v>
      </c>
      <c r="C40" s="21">
        <f t="shared" si="0"/>
        <v>0.12110843373493976</v>
      </c>
    </row>
    <row r="41" spans="2:3" ht="17.100000000000001" customHeight="1" thickBot="1" x14ac:dyDescent="0.25">
      <c r="B41" s="38" t="s">
        <v>60</v>
      </c>
      <c r="C41" s="21">
        <f t="shared" si="0"/>
        <v>-0.18932748538011696</v>
      </c>
    </row>
    <row r="42" spans="2:3" ht="17.100000000000001" customHeight="1" thickBot="1" x14ac:dyDescent="0.25">
      <c r="B42" s="38" t="s">
        <v>61</v>
      </c>
      <c r="C42" s="21">
        <f t="shared" si="0"/>
        <v>8.5146641438032175E-3</v>
      </c>
    </row>
    <row r="43" spans="2:3" ht="17.100000000000001" customHeight="1" thickBot="1" x14ac:dyDescent="0.25">
      <c r="B43" s="38" t="s">
        <v>23</v>
      </c>
      <c r="C43" s="21">
        <f t="shared" si="0"/>
        <v>0.14592110302566066</v>
      </c>
    </row>
    <row r="44" spans="2:3" ht="17.100000000000001" customHeight="1" thickBot="1" x14ac:dyDescent="0.25">
      <c r="B44" s="38" t="s">
        <v>3</v>
      </c>
      <c r="C44" s="21">
        <f t="shared" si="0"/>
        <v>7.0291777188328908E-2</v>
      </c>
    </row>
    <row r="45" spans="2:3" ht="17.100000000000001" customHeight="1" thickBot="1" x14ac:dyDescent="0.25">
      <c r="B45" s="39" t="s">
        <v>9</v>
      </c>
      <c r="C45" s="47">
        <f t="shared" si="0"/>
        <v>3.5790489737858158E-2</v>
      </c>
    </row>
    <row r="51" spans="2:15" ht="39" customHeight="1" x14ac:dyDescent="0.2">
      <c r="C51" s="22">
        <v>2021</v>
      </c>
    </row>
    <row r="52" spans="2:15" ht="15" thickBot="1" x14ac:dyDescent="0.25">
      <c r="B52" s="38" t="s">
        <v>24</v>
      </c>
      <c r="C52" s="79">
        <f t="shared" ref="C52:C69" si="1">+D6/$O52*100000</f>
        <v>240.85344157756398</v>
      </c>
      <c r="N52" s="13">
        <v>8635689</v>
      </c>
      <c r="O52" s="13">
        <v>8642185</v>
      </c>
    </row>
    <row r="53" spans="2:15" ht="15" thickBot="1" x14ac:dyDescent="0.25">
      <c r="B53" s="38" t="s">
        <v>25</v>
      </c>
      <c r="C53" s="79">
        <f t="shared" si="1"/>
        <v>203.42903847734348</v>
      </c>
      <c r="N53" s="13">
        <v>1329391</v>
      </c>
      <c r="O53" s="13">
        <v>1326261</v>
      </c>
    </row>
    <row r="54" spans="2:15" ht="15" thickBot="1" x14ac:dyDescent="0.25">
      <c r="B54" s="38" t="s">
        <v>58</v>
      </c>
      <c r="C54" s="79">
        <f t="shared" si="1"/>
        <v>382.09434350143113</v>
      </c>
      <c r="N54" s="13">
        <v>1018784</v>
      </c>
      <c r="O54" s="13">
        <v>1011792</v>
      </c>
    </row>
    <row r="55" spans="2:15" ht="15" thickBot="1" x14ac:dyDescent="0.25">
      <c r="B55" s="38" t="s">
        <v>19</v>
      </c>
      <c r="C55" s="79">
        <f t="shared" si="1"/>
        <v>199.31662870159454</v>
      </c>
      <c r="N55" s="13">
        <v>1171543</v>
      </c>
      <c r="O55" s="13">
        <v>1173008</v>
      </c>
    </row>
    <row r="56" spans="2:15" ht="15" thickBot="1" x14ac:dyDescent="0.25">
      <c r="B56" s="38" t="s">
        <v>0</v>
      </c>
      <c r="C56" s="79">
        <f t="shared" si="1"/>
        <v>349.70988667908608</v>
      </c>
      <c r="N56" s="13">
        <v>2175952</v>
      </c>
      <c r="O56" s="13">
        <v>2172944</v>
      </c>
    </row>
    <row r="57" spans="2:15" ht="15" thickBot="1" x14ac:dyDescent="0.25">
      <c r="B57" s="38" t="s">
        <v>1</v>
      </c>
      <c r="C57" s="79">
        <f t="shared" si="1"/>
        <v>335.66749414463811</v>
      </c>
      <c r="N57" s="13">
        <v>582905</v>
      </c>
      <c r="O57" s="13">
        <v>584507</v>
      </c>
    </row>
    <row r="58" spans="2:15" ht="15" thickBot="1" x14ac:dyDescent="0.25">
      <c r="B58" s="38" t="s">
        <v>27</v>
      </c>
      <c r="C58" s="79">
        <f t="shared" si="1"/>
        <v>288.6529069433214</v>
      </c>
      <c r="N58" s="13">
        <v>2394918</v>
      </c>
      <c r="O58" s="13">
        <v>2383139</v>
      </c>
    </row>
    <row r="59" spans="2:15" ht="15" thickBot="1" x14ac:dyDescent="0.25">
      <c r="B59" s="38" t="s">
        <v>21</v>
      </c>
      <c r="C59" s="79">
        <f t="shared" si="1"/>
        <v>217.2171420039989</v>
      </c>
      <c r="N59" s="13">
        <v>2045221</v>
      </c>
      <c r="O59" s="13">
        <v>2049562</v>
      </c>
    </row>
    <row r="60" spans="2:15" ht="15" thickBot="1" x14ac:dyDescent="0.25">
      <c r="B60" s="38" t="s">
        <v>12</v>
      </c>
      <c r="C60" s="79">
        <f t="shared" si="1"/>
        <v>185.52529174860067</v>
      </c>
      <c r="N60" s="13">
        <v>7780479</v>
      </c>
      <c r="O60" s="13">
        <v>7763362</v>
      </c>
    </row>
    <row r="61" spans="2:15" ht="15" thickBot="1" x14ac:dyDescent="0.25">
      <c r="B61" s="38" t="s">
        <v>122</v>
      </c>
      <c r="C61" s="79">
        <f t="shared" si="1"/>
        <v>210.69017887610028</v>
      </c>
      <c r="N61" s="13">
        <v>5057353</v>
      </c>
      <c r="O61" s="13">
        <v>5058138</v>
      </c>
    </row>
    <row r="62" spans="2:15" ht="15" thickBot="1" x14ac:dyDescent="0.25">
      <c r="B62" s="38" t="s">
        <v>8</v>
      </c>
      <c r="C62" s="79">
        <f t="shared" si="1"/>
        <v>184.23767415037835</v>
      </c>
      <c r="N62" s="13">
        <v>1063987</v>
      </c>
      <c r="O62" s="13">
        <v>1059501</v>
      </c>
    </row>
    <row r="63" spans="2:15" ht="15" thickBot="1" x14ac:dyDescent="0.25">
      <c r="B63" s="38" t="s">
        <v>2</v>
      </c>
      <c r="C63" s="79">
        <f t="shared" si="1"/>
        <v>310.87179506203523</v>
      </c>
      <c r="N63" s="13">
        <v>2701819</v>
      </c>
      <c r="O63" s="13">
        <v>2695645</v>
      </c>
    </row>
    <row r="64" spans="2:15" ht="15" thickBot="1" x14ac:dyDescent="0.25">
      <c r="B64" s="38" t="s">
        <v>59</v>
      </c>
      <c r="C64" s="79">
        <f t="shared" si="1"/>
        <v>344.57317614172541</v>
      </c>
      <c r="N64" s="13">
        <v>6779888</v>
      </c>
      <c r="O64" s="13">
        <v>6751251</v>
      </c>
    </row>
    <row r="65" spans="2:15" ht="15" thickBot="1" x14ac:dyDescent="0.25">
      <c r="B65" s="38" t="s">
        <v>60</v>
      </c>
      <c r="C65" s="79">
        <f t="shared" si="1"/>
        <v>146.06654259571704</v>
      </c>
      <c r="N65" s="13">
        <v>1511251</v>
      </c>
      <c r="O65" s="13">
        <v>1518486</v>
      </c>
    </row>
    <row r="66" spans="2:15" ht="15" thickBot="1" x14ac:dyDescent="0.25">
      <c r="B66" s="38" t="s">
        <v>61</v>
      </c>
      <c r="C66" s="79">
        <f t="shared" si="1"/>
        <v>161.13989089045663</v>
      </c>
      <c r="N66" s="13">
        <v>661197</v>
      </c>
      <c r="O66" s="13">
        <v>661537</v>
      </c>
    </row>
    <row r="67" spans="2:15" ht="15" thickBot="1" x14ac:dyDescent="0.25">
      <c r="B67" s="38" t="s">
        <v>23</v>
      </c>
      <c r="C67" s="79">
        <f t="shared" si="1"/>
        <v>405.42133602048426</v>
      </c>
      <c r="N67" s="13">
        <v>2220504</v>
      </c>
      <c r="O67" s="13">
        <v>2213993</v>
      </c>
    </row>
    <row r="68" spans="2:15" ht="15" thickBot="1" x14ac:dyDescent="0.25">
      <c r="B68" s="38" t="s">
        <v>3</v>
      </c>
      <c r="C68" s="79">
        <f t="shared" si="1"/>
        <v>252.3483720872056</v>
      </c>
      <c r="N68" s="13">
        <v>319914</v>
      </c>
      <c r="O68" s="13">
        <v>319796</v>
      </c>
    </row>
    <row r="69" spans="2:15" ht="15" thickBot="1" x14ac:dyDescent="0.25">
      <c r="B69" s="39" t="s">
        <v>9</v>
      </c>
      <c r="C69" s="80">
        <f t="shared" si="1"/>
        <v>258.16339298336919</v>
      </c>
      <c r="N69" s="13">
        <v>47450795</v>
      </c>
      <c r="O69" s="13">
        <v>47385107</v>
      </c>
    </row>
    <row r="70" spans="2:15" ht="13.5" thickBot="1" x14ac:dyDescent="0.25">
      <c r="C70" s="79"/>
      <c r="D70" s="79"/>
      <c r="E70" s="79"/>
      <c r="F70" s="79"/>
      <c r="G70" s="79"/>
    </row>
    <row r="71" spans="2:15" ht="13.5" thickBot="1" x14ac:dyDescent="0.25">
      <c r="C71" s="79"/>
      <c r="D71" s="79"/>
      <c r="E71" s="79"/>
      <c r="F71" s="79"/>
      <c r="G71" s="79"/>
    </row>
  </sheetData>
  <phoneticPr fontId="0" type="noConversion"/>
  <pageMargins left="0.75" right="0.75" top="1" bottom="1" header="0" footer="0"/>
  <pageSetup paperSize="9" scale="53" fitToHeight="0" orientation="portrait" verticalDpi="300"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6">
    <pageSetUpPr fitToPage="1"/>
  </sheetPr>
  <dimension ref="A2:V69"/>
  <sheetViews>
    <sheetView zoomScaleNormal="100" workbookViewId="0"/>
  </sheetViews>
  <sheetFormatPr baseColWidth="10" defaultRowHeight="12.75" x14ac:dyDescent="0.2"/>
  <cols>
    <col min="1" max="1" width="10.140625" style="13" customWidth="1"/>
    <col min="2" max="2" width="30.85546875" style="13" customWidth="1"/>
    <col min="3" max="4" width="13.140625" style="13" customWidth="1"/>
    <col min="5" max="7" width="11.28515625" style="13" bestFit="1" customWidth="1"/>
    <col min="8" max="8" width="11.28515625" style="13" customWidth="1"/>
    <col min="9" max="12" width="11.28515625" style="13" bestFit="1" customWidth="1"/>
    <col min="13" max="13" width="10.85546875" style="13" customWidth="1"/>
    <col min="14" max="14" width="11.28515625" style="13" hidden="1" customWidth="1"/>
    <col min="15" max="15" width="0.140625" style="13" hidden="1" customWidth="1"/>
    <col min="16" max="18" width="11.28515625" style="13" bestFit="1" customWidth="1"/>
    <col min="19" max="20" width="12.28515625" style="13" customWidth="1"/>
    <col min="21" max="21" width="0.140625" style="13" hidden="1" customWidth="1"/>
    <col min="22" max="22" width="11.140625" style="13" hidden="1" customWidth="1"/>
    <col min="23" max="59" width="12.28515625" style="13" customWidth="1"/>
    <col min="60" max="16384" width="11.42578125" style="13"/>
  </cols>
  <sheetData>
    <row r="2" spans="1:18" ht="40.5" customHeight="1" x14ac:dyDescent="0.2">
      <c r="B2" s="15"/>
      <c r="C2" s="16"/>
      <c r="D2" s="16"/>
      <c r="E2" s="16"/>
      <c r="F2" s="17"/>
      <c r="G2" s="16"/>
    </row>
    <row r="3" spans="1:18" ht="27.95" customHeight="1" x14ac:dyDescent="0.2">
      <c r="A3" s="54"/>
      <c r="B3" s="54"/>
      <c r="C3" s="54"/>
      <c r="D3" s="54"/>
      <c r="E3" s="54"/>
      <c r="F3" s="54"/>
      <c r="G3" s="54"/>
      <c r="H3" s="54"/>
      <c r="I3" s="54"/>
      <c r="J3" s="54"/>
      <c r="K3" s="54"/>
      <c r="L3" s="54"/>
      <c r="M3" s="54"/>
      <c r="N3" s="54"/>
      <c r="O3" s="54"/>
      <c r="P3" s="54"/>
      <c r="Q3" s="54"/>
      <c r="R3" s="54"/>
    </row>
    <row r="4" spans="1:18" ht="21.75" customHeight="1" x14ac:dyDescent="0.2"/>
    <row r="5" spans="1:18" ht="39" customHeight="1" x14ac:dyDescent="0.2">
      <c r="C5" s="43">
        <v>2020</v>
      </c>
      <c r="D5" s="22">
        <v>2021</v>
      </c>
    </row>
    <row r="6" spans="1:18" ht="17.100000000000001" customHeight="1" thickBot="1" x14ac:dyDescent="0.25">
      <c r="B6" s="38" t="s">
        <v>24</v>
      </c>
      <c r="C6" s="24">
        <v>3729</v>
      </c>
      <c r="D6" s="24">
        <v>5703</v>
      </c>
    </row>
    <row r="7" spans="1:18" ht="17.100000000000001" customHeight="1" thickBot="1" x14ac:dyDescent="0.25">
      <c r="B7" s="38" t="s">
        <v>25</v>
      </c>
      <c r="C7" s="24">
        <v>433</v>
      </c>
      <c r="D7" s="24">
        <v>612</v>
      </c>
    </row>
    <row r="8" spans="1:18" ht="17.100000000000001" customHeight="1" thickBot="1" x14ac:dyDescent="0.25">
      <c r="B8" s="38" t="s">
        <v>58</v>
      </c>
      <c r="C8" s="24">
        <v>350</v>
      </c>
      <c r="D8" s="24">
        <v>414</v>
      </c>
    </row>
    <row r="9" spans="1:18" ht="17.100000000000001" customHeight="1" thickBot="1" x14ac:dyDescent="0.25">
      <c r="B9" s="38" t="s">
        <v>19</v>
      </c>
      <c r="C9" s="24">
        <v>330</v>
      </c>
      <c r="D9" s="24">
        <v>494</v>
      </c>
    </row>
    <row r="10" spans="1:18" ht="17.100000000000001" customHeight="1" thickBot="1" x14ac:dyDescent="0.25">
      <c r="B10" s="38" t="s">
        <v>0</v>
      </c>
      <c r="C10" s="24">
        <v>740</v>
      </c>
      <c r="D10" s="24">
        <v>1014</v>
      </c>
    </row>
    <row r="11" spans="1:18" ht="17.100000000000001" customHeight="1" thickBot="1" x14ac:dyDescent="0.25">
      <c r="B11" s="38" t="s">
        <v>1</v>
      </c>
      <c r="C11" s="24">
        <v>214</v>
      </c>
      <c r="D11" s="24">
        <v>283</v>
      </c>
    </row>
    <row r="12" spans="1:18" ht="17.100000000000001" customHeight="1" thickBot="1" x14ac:dyDescent="0.25">
      <c r="B12" s="38" t="s">
        <v>27</v>
      </c>
      <c r="C12" s="24">
        <v>613</v>
      </c>
      <c r="D12" s="24">
        <v>844</v>
      </c>
    </row>
    <row r="13" spans="1:18" ht="17.100000000000001" customHeight="1" thickBot="1" x14ac:dyDescent="0.25">
      <c r="B13" s="38" t="s">
        <v>21</v>
      </c>
      <c r="C13" s="24">
        <v>912</v>
      </c>
      <c r="D13" s="24">
        <v>1392</v>
      </c>
    </row>
    <row r="14" spans="1:18" ht="17.100000000000001" customHeight="1" thickBot="1" x14ac:dyDescent="0.25">
      <c r="B14" s="38" t="s">
        <v>12</v>
      </c>
      <c r="C14" s="24">
        <v>4643</v>
      </c>
      <c r="D14" s="24">
        <v>5848</v>
      </c>
    </row>
    <row r="15" spans="1:18" ht="17.100000000000001" customHeight="1" thickBot="1" x14ac:dyDescent="0.25">
      <c r="B15" s="38" t="s">
        <v>122</v>
      </c>
      <c r="C15" s="24">
        <v>3636</v>
      </c>
      <c r="D15" s="24">
        <v>4794</v>
      </c>
    </row>
    <row r="16" spans="1:18" ht="17.100000000000001" customHeight="1" thickBot="1" x14ac:dyDescent="0.25">
      <c r="B16" s="38" t="s">
        <v>8</v>
      </c>
      <c r="C16" s="24">
        <v>258</v>
      </c>
      <c r="D16" s="24">
        <v>357</v>
      </c>
    </row>
    <row r="17" spans="2:18" ht="17.100000000000001" customHeight="1" thickBot="1" x14ac:dyDescent="0.25">
      <c r="B17" s="38" t="s">
        <v>2</v>
      </c>
      <c r="C17" s="24">
        <v>772</v>
      </c>
      <c r="D17" s="24">
        <v>893</v>
      </c>
    </row>
    <row r="18" spans="2:18" ht="17.100000000000001" customHeight="1" thickBot="1" x14ac:dyDescent="0.25">
      <c r="B18" s="38" t="s">
        <v>59</v>
      </c>
      <c r="C18" s="24">
        <v>1771</v>
      </c>
      <c r="D18" s="24">
        <v>2523</v>
      </c>
    </row>
    <row r="19" spans="2:18" ht="17.100000000000001" customHeight="1" thickBot="1" x14ac:dyDescent="0.25">
      <c r="B19" s="38" t="s">
        <v>60</v>
      </c>
      <c r="C19" s="24">
        <v>1293</v>
      </c>
      <c r="D19" s="24">
        <v>1675</v>
      </c>
    </row>
    <row r="20" spans="2:18" ht="17.100000000000001" customHeight="1" thickBot="1" x14ac:dyDescent="0.25">
      <c r="B20" s="38" t="s">
        <v>61</v>
      </c>
      <c r="C20" s="24">
        <v>125</v>
      </c>
      <c r="D20" s="24">
        <v>200</v>
      </c>
    </row>
    <row r="21" spans="2:18" ht="17.100000000000001" customHeight="1" thickBot="1" x14ac:dyDescent="0.25">
      <c r="B21" s="38" t="s">
        <v>23</v>
      </c>
      <c r="C21" s="24">
        <v>511</v>
      </c>
      <c r="D21" s="24">
        <v>657</v>
      </c>
    </row>
    <row r="22" spans="2:18" ht="17.100000000000001" customHeight="1" thickBot="1" x14ac:dyDescent="0.25">
      <c r="B22" s="38" t="s">
        <v>3</v>
      </c>
      <c r="C22" s="24">
        <v>130</v>
      </c>
      <c r="D22" s="24">
        <v>171</v>
      </c>
    </row>
    <row r="23" spans="2:18" ht="17.100000000000001" customHeight="1" thickBot="1" x14ac:dyDescent="0.25">
      <c r="B23" s="39" t="s">
        <v>9</v>
      </c>
      <c r="C23" s="40">
        <f>SUM(C6:C22)</f>
        <v>20460</v>
      </c>
      <c r="D23" s="40">
        <f>SUM(D6:D22)</f>
        <v>27874</v>
      </c>
    </row>
    <row r="24" spans="2:18" ht="11.25" customHeight="1" x14ac:dyDescent="0.2">
      <c r="C24" s="18"/>
      <c r="G24" s="18"/>
    </row>
    <row r="25" spans="2:18" ht="39" customHeight="1" x14ac:dyDescent="0.2">
      <c r="B25" s="41"/>
      <c r="C25" s="41"/>
      <c r="D25" s="41"/>
      <c r="E25" s="41"/>
      <c r="F25" s="51"/>
      <c r="G25" s="51"/>
      <c r="H25" s="51"/>
      <c r="I25" s="51"/>
      <c r="J25" s="51"/>
      <c r="K25" s="51"/>
      <c r="L25" s="51"/>
      <c r="M25" s="51"/>
      <c r="N25" s="51"/>
      <c r="O25" s="51"/>
      <c r="P25" s="51"/>
      <c r="Q25" s="51"/>
      <c r="R25" s="51"/>
    </row>
    <row r="26" spans="2:18" ht="15" customHeight="1" x14ac:dyDescent="0.2"/>
    <row r="27" spans="2:18" ht="39" customHeight="1" x14ac:dyDescent="0.2">
      <c r="C27" s="23" t="s">
        <v>131</v>
      </c>
    </row>
    <row r="28" spans="2:18" ht="17.100000000000001" customHeight="1" thickBot="1" x14ac:dyDescent="0.25">
      <c r="B28" s="38" t="s">
        <v>24</v>
      </c>
      <c r="C28" s="21">
        <f>+(D6-C6)/C6</f>
        <v>0.52936444086886569</v>
      </c>
    </row>
    <row r="29" spans="2:18" ht="17.100000000000001" customHeight="1" thickBot="1" x14ac:dyDescent="0.25">
      <c r="B29" s="38" t="s">
        <v>25</v>
      </c>
      <c r="C29" s="21">
        <f t="shared" ref="C29:C45" si="0">+(D7-C7)/C7</f>
        <v>0.41339491916859122</v>
      </c>
    </row>
    <row r="30" spans="2:18" ht="17.100000000000001" customHeight="1" thickBot="1" x14ac:dyDescent="0.25">
      <c r="B30" s="38" t="s">
        <v>58</v>
      </c>
      <c r="C30" s="21">
        <f t="shared" si="0"/>
        <v>0.18285714285714286</v>
      </c>
    </row>
    <row r="31" spans="2:18" ht="17.100000000000001" customHeight="1" thickBot="1" x14ac:dyDescent="0.25">
      <c r="B31" s="38" t="s">
        <v>19</v>
      </c>
      <c r="C31" s="21">
        <f t="shared" si="0"/>
        <v>0.49696969696969695</v>
      </c>
    </row>
    <row r="32" spans="2:18" ht="17.100000000000001" customHeight="1" thickBot="1" x14ac:dyDescent="0.25">
      <c r="B32" s="38" t="s">
        <v>0</v>
      </c>
      <c r="C32" s="21">
        <f t="shared" si="0"/>
        <v>0.37027027027027026</v>
      </c>
    </row>
    <row r="33" spans="2:3" ht="17.100000000000001" customHeight="1" thickBot="1" x14ac:dyDescent="0.25">
      <c r="B33" s="38" t="s">
        <v>1</v>
      </c>
      <c r="C33" s="21">
        <f t="shared" si="0"/>
        <v>0.32242990654205606</v>
      </c>
    </row>
    <row r="34" spans="2:3" ht="17.100000000000001" customHeight="1" thickBot="1" x14ac:dyDescent="0.25">
      <c r="B34" s="38" t="s">
        <v>27</v>
      </c>
      <c r="C34" s="21">
        <f t="shared" si="0"/>
        <v>0.37683523654159867</v>
      </c>
    </row>
    <row r="35" spans="2:3" ht="17.100000000000001" customHeight="1" thickBot="1" x14ac:dyDescent="0.25">
      <c r="B35" s="38" t="s">
        <v>21</v>
      </c>
      <c r="C35" s="21">
        <f t="shared" si="0"/>
        <v>0.52631578947368418</v>
      </c>
    </row>
    <row r="36" spans="2:3" ht="17.100000000000001" customHeight="1" thickBot="1" x14ac:dyDescent="0.25">
      <c r="B36" s="38" t="s">
        <v>12</v>
      </c>
      <c r="C36" s="21">
        <f t="shared" si="0"/>
        <v>0.25953047598535428</v>
      </c>
    </row>
    <row r="37" spans="2:3" ht="17.100000000000001" customHeight="1" thickBot="1" x14ac:dyDescent="0.25">
      <c r="B37" s="38" t="s">
        <v>122</v>
      </c>
      <c r="C37" s="21">
        <f t="shared" si="0"/>
        <v>0.31848184818481851</v>
      </c>
    </row>
    <row r="38" spans="2:3" ht="17.100000000000001" customHeight="1" thickBot="1" x14ac:dyDescent="0.25">
      <c r="B38" s="38" t="s">
        <v>8</v>
      </c>
      <c r="C38" s="21">
        <f t="shared" si="0"/>
        <v>0.38372093023255816</v>
      </c>
    </row>
    <row r="39" spans="2:3" ht="17.100000000000001" customHeight="1" thickBot="1" x14ac:dyDescent="0.25">
      <c r="B39" s="38" t="s">
        <v>2</v>
      </c>
      <c r="C39" s="21">
        <f t="shared" si="0"/>
        <v>0.15673575129533679</v>
      </c>
    </row>
    <row r="40" spans="2:3" ht="17.100000000000001" customHeight="1" thickBot="1" x14ac:dyDescent="0.25">
      <c r="B40" s="38" t="s">
        <v>59</v>
      </c>
      <c r="C40" s="21">
        <f t="shared" si="0"/>
        <v>0.4246188594014681</v>
      </c>
    </row>
    <row r="41" spans="2:3" ht="17.100000000000001" customHeight="1" thickBot="1" x14ac:dyDescent="0.25">
      <c r="B41" s="38" t="s">
        <v>60</v>
      </c>
      <c r="C41" s="21">
        <f t="shared" si="0"/>
        <v>0.29543696829079658</v>
      </c>
    </row>
    <row r="42" spans="2:3" ht="17.100000000000001" customHeight="1" thickBot="1" x14ac:dyDescent="0.25">
      <c r="B42" s="38" t="s">
        <v>61</v>
      </c>
      <c r="C42" s="21">
        <f t="shared" si="0"/>
        <v>0.6</v>
      </c>
    </row>
    <row r="43" spans="2:3" ht="17.100000000000001" customHeight="1" thickBot="1" x14ac:dyDescent="0.25">
      <c r="B43" s="38" t="s">
        <v>23</v>
      </c>
      <c r="C43" s="21">
        <f t="shared" si="0"/>
        <v>0.2857142857142857</v>
      </c>
    </row>
    <row r="44" spans="2:3" ht="17.100000000000001" customHeight="1" thickBot="1" x14ac:dyDescent="0.25">
      <c r="B44" s="38" t="s">
        <v>3</v>
      </c>
      <c r="C44" s="21">
        <f t="shared" si="0"/>
        <v>0.31538461538461537</v>
      </c>
    </row>
    <row r="45" spans="2:3" ht="17.100000000000001" customHeight="1" thickBot="1" x14ac:dyDescent="0.25">
      <c r="B45" s="39" t="s">
        <v>9</v>
      </c>
      <c r="C45" s="47">
        <f t="shared" si="0"/>
        <v>0.36236559139784946</v>
      </c>
    </row>
    <row r="51" spans="2:15" ht="39" customHeight="1" x14ac:dyDescent="0.2">
      <c r="C51" s="22">
        <v>2021</v>
      </c>
    </row>
    <row r="52" spans="2:15" ht="15" thickBot="1" x14ac:dyDescent="0.25">
      <c r="B52" s="38" t="s">
        <v>24</v>
      </c>
      <c r="C52" s="79">
        <f>+D6/O52*100000</f>
        <v>65.990255936432746</v>
      </c>
      <c r="N52" s="13">
        <v>8635689</v>
      </c>
      <c r="O52" s="13">
        <v>8642185</v>
      </c>
    </row>
    <row r="53" spans="2:15" ht="15" thickBot="1" x14ac:dyDescent="0.25">
      <c r="B53" s="38" t="s">
        <v>25</v>
      </c>
      <c r="C53" s="79">
        <f t="shared" ref="C53:C69" si="1">+C7/N53*100000</f>
        <v>32.57130520666982</v>
      </c>
      <c r="N53" s="13">
        <v>1329391</v>
      </c>
      <c r="O53" s="13">
        <v>1326261</v>
      </c>
    </row>
    <row r="54" spans="2:15" ht="17.25" customHeight="1" thickBot="1" x14ac:dyDescent="0.25">
      <c r="B54" s="38" t="s">
        <v>58</v>
      </c>
      <c r="C54" s="79">
        <f t="shared" si="1"/>
        <v>34.35468165970412</v>
      </c>
      <c r="N54" s="13">
        <v>1018784</v>
      </c>
      <c r="O54" s="13">
        <v>1011792</v>
      </c>
    </row>
    <row r="55" spans="2:15" ht="15" thickBot="1" x14ac:dyDescent="0.25">
      <c r="B55" s="38" t="s">
        <v>19</v>
      </c>
      <c r="C55" s="79">
        <f t="shared" si="1"/>
        <v>28.167980176570559</v>
      </c>
      <c r="N55" s="13">
        <v>1171543</v>
      </c>
      <c r="O55" s="13">
        <v>1173008</v>
      </c>
    </row>
    <row r="56" spans="2:15" ht="15" thickBot="1" x14ac:dyDescent="0.25">
      <c r="B56" s="38" t="s">
        <v>0</v>
      </c>
      <c r="C56" s="79">
        <f t="shared" si="1"/>
        <v>34.008103119921763</v>
      </c>
      <c r="N56" s="13">
        <v>2175952</v>
      </c>
      <c r="O56" s="13">
        <v>2172944</v>
      </c>
    </row>
    <row r="57" spans="2:15" ht="15" thickBot="1" x14ac:dyDescent="0.25">
      <c r="B57" s="38" t="s">
        <v>1</v>
      </c>
      <c r="C57" s="79">
        <f t="shared" si="1"/>
        <v>36.712671876206244</v>
      </c>
      <c r="N57" s="13">
        <v>582905</v>
      </c>
      <c r="O57" s="13">
        <v>584507</v>
      </c>
    </row>
    <row r="58" spans="2:15" ht="15" thickBot="1" x14ac:dyDescent="0.25">
      <c r="B58" s="38" t="s">
        <v>27</v>
      </c>
      <c r="C58" s="79">
        <f t="shared" si="1"/>
        <v>25.595865912736887</v>
      </c>
      <c r="N58" s="13">
        <v>2394918</v>
      </c>
      <c r="O58" s="13">
        <v>2383139</v>
      </c>
    </row>
    <row r="59" spans="2:15" ht="15" thickBot="1" x14ac:dyDescent="0.25">
      <c r="B59" s="38" t="s">
        <v>21</v>
      </c>
      <c r="C59" s="79">
        <f t="shared" si="1"/>
        <v>44.591758054508539</v>
      </c>
      <c r="N59" s="13">
        <v>2045221</v>
      </c>
      <c r="O59" s="13">
        <v>2049562</v>
      </c>
    </row>
    <row r="60" spans="2:15" ht="15" thickBot="1" x14ac:dyDescent="0.25">
      <c r="B60" s="38" t="s">
        <v>12</v>
      </c>
      <c r="C60" s="79">
        <f t="shared" si="1"/>
        <v>59.674989161978324</v>
      </c>
      <c r="N60" s="13">
        <v>7780479</v>
      </c>
      <c r="O60" s="13">
        <v>7763362</v>
      </c>
    </row>
    <row r="61" spans="2:15" ht="15" thickBot="1" x14ac:dyDescent="0.25">
      <c r="B61" s="38" t="s">
        <v>122</v>
      </c>
      <c r="C61" s="79">
        <f t="shared" si="1"/>
        <v>71.895317570278365</v>
      </c>
      <c r="N61" s="13">
        <v>5057353</v>
      </c>
      <c r="O61" s="13">
        <v>5058138</v>
      </c>
    </row>
    <row r="62" spans="2:15" ht="15" thickBot="1" x14ac:dyDescent="0.25">
      <c r="B62" s="38" t="s">
        <v>8</v>
      </c>
      <c r="C62" s="79">
        <f t="shared" si="1"/>
        <v>24.248416568999435</v>
      </c>
      <c r="N62" s="13">
        <v>1063987</v>
      </c>
      <c r="O62" s="13">
        <v>1059501</v>
      </c>
    </row>
    <row r="63" spans="2:15" ht="15" thickBot="1" x14ac:dyDescent="0.25">
      <c r="B63" s="38" t="s">
        <v>2</v>
      </c>
      <c r="C63" s="79">
        <f t="shared" si="1"/>
        <v>28.573342625838372</v>
      </c>
      <c r="N63" s="13">
        <v>2701819</v>
      </c>
      <c r="O63" s="13">
        <v>2695645</v>
      </c>
    </row>
    <row r="64" spans="2:15" ht="15" thickBot="1" x14ac:dyDescent="0.25">
      <c r="B64" s="38" t="s">
        <v>59</v>
      </c>
      <c r="C64" s="79">
        <f t="shared" si="1"/>
        <v>26.121375456349725</v>
      </c>
      <c r="N64" s="13">
        <v>6779888</v>
      </c>
      <c r="O64" s="13">
        <v>6751251</v>
      </c>
    </row>
    <row r="65" spans="2:15" ht="15" thickBot="1" x14ac:dyDescent="0.25">
      <c r="B65" s="38" t="s">
        <v>60</v>
      </c>
      <c r="C65" s="79">
        <f t="shared" si="1"/>
        <v>85.558256040856207</v>
      </c>
      <c r="N65" s="13">
        <v>1511251</v>
      </c>
      <c r="O65" s="13">
        <v>1518486</v>
      </c>
    </row>
    <row r="66" spans="2:15" ht="15" thickBot="1" x14ac:dyDescent="0.25">
      <c r="B66" s="38" t="s">
        <v>61</v>
      </c>
      <c r="C66" s="79">
        <f t="shared" si="1"/>
        <v>18.905106949971039</v>
      </c>
      <c r="N66" s="13">
        <v>661197</v>
      </c>
      <c r="O66" s="13">
        <v>661537</v>
      </c>
    </row>
    <row r="67" spans="2:15" ht="15" thickBot="1" x14ac:dyDescent="0.25">
      <c r="B67" s="38" t="s">
        <v>23</v>
      </c>
      <c r="C67" s="79">
        <f t="shared" si="1"/>
        <v>23.012793491927958</v>
      </c>
      <c r="N67" s="13">
        <v>2220504</v>
      </c>
      <c r="O67" s="13">
        <v>2213993</v>
      </c>
    </row>
    <row r="68" spans="2:15" ht="15" thickBot="1" x14ac:dyDescent="0.25">
      <c r="B68" s="38" t="s">
        <v>3</v>
      </c>
      <c r="C68" s="79">
        <f t="shared" si="1"/>
        <v>40.635920903742885</v>
      </c>
      <c r="N68" s="13">
        <v>319914</v>
      </c>
      <c r="O68" s="13">
        <v>319796</v>
      </c>
    </row>
    <row r="69" spans="2:15" ht="15" thickBot="1" x14ac:dyDescent="0.25">
      <c r="B69" s="39" t="s">
        <v>9</v>
      </c>
      <c r="C69" s="80">
        <f t="shared" si="1"/>
        <v>43.118350282645423</v>
      </c>
      <c r="N69" s="13">
        <v>47450795</v>
      </c>
      <c r="O69" s="13">
        <v>47385107</v>
      </c>
    </row>
  </sheetData>
  <phoneticPr fontId="0" type="noConversion"/>
  <pageMargins left="0.75" right="0.75" top="1" bottom="1" header="0" footer="0"/>
  <pageSetup paperSize="9" scale="47" fitToHeight="0" orientation="portrait" verticalDpi="0"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15">
    <pageSetUpPr fitToPage="1"/>
  </sheetPr>
  <dimension ref="A2:V72"/>
  <sheetViews>
    <sheetView zoomScaleNormal="100" workbookViewId="0"/>
  </sheetViews>
  <sheetFormatPr baseColWidth="10" defaultRowHeight="12.75" x14ac:dyDescent="0.2"/>
  <cols>
    <col min="1" max="1" width="8.7109375" style="13" customWidth="1"/>
    <col min="2" max="2" width="32.85546875" style="13" bestFit="1" customWidth="1"/>
    <col min="3" max="4" width="13.140625" style="13" customWidth="1"/>
    <col min="5" max="5" width="11.28515625" style="13" bestFit="1" customWidth="1"/>
    <col min="6" max="12" width="11.42578125" style="13" bestFit="1" customWidth="1"/>
    <col min="13" max="13" width="11.28515625" style="13" customWidth="1"/>
    <col min="14" max="15" width="0.140625" style="13" hidden="1" customWidth="1"/>
    <col min="16" max="18" width="11.42578125" style="13" bestFit="1" customWidth="1"/>
    <col min="19" max="19" width="12.28515625" style="13" customWidth="1"/>
    <col min="20" max="20" width="11.140625" style="13" customWidth="1"/>
    <col min="21" max="21" width="11.5703125" style="13" hidden="1" customWidth="1"/>
    <col min="22" max="22" width="11.85546875" style="13" hidden="1" customWidth="1"/>
    <col min="23" max="59" width="12.28515625" style="13" customWidth="1"/>
    <col min="60" max="16384" width="11.42578125" style="13"/>
  </cols>
  <sheetData>
    <row r="2" spans="1:6" ht="40.5" customHeight="1" x14ac:dyDescent="0.2">
      <c r="B2" s="15"/>
      <c r="C2" s="55"/>
      <c r="D2" s="55"/>
      <c r="E2" s="16"/>
      <c r="F2" s="17"/>
    </row>
    <row r="3" spans="1:6" ht="27.95" customHeight="1" x14ac:dyDescent="0.2">
      <c r="B3" s="11"/>
      <c r="C3" s="11"/>
      <c r="D3" s="11"/>
      <c r="E3" s="56"/>
      <c r="F3" s="56"/>
    </row>
    <row r="5" spans="1:6" ht="39" customHeight="1" x14ac:dyDescent="0.2">
      <c r="C5" s="22">
        <v>2020</v>
      </c>
      <c r="D5" s="22">
        <v>2021</v>
      </c>
    </row>
    <row r="6" spans="1:6" ht="17.100000000000001" customHeight="1" thickBot="1" x14ac:dyDescent="0.25">
      <c r="A6" s="57"/>
      <c r="B6" s="38" t="s">
        <v>24</v>
      </c>
      <c r="C6" s="24">
        <v>136449</v>
      </c>
      <c r="D6" s="24">
        <v>145526</v>
      </c>
    </row>
    <row r="7" spans="1:6" ht="17.100000000000001" customHeight="1" thickBot="1" x14ac:dyDescent="0.25">
      <c r="A7" s="57"/>
      <c r="B7" s="38" t="s">
        <v>25</v>
      </c>
      <c r="C7" s="24">
        <v>17523</v>
      </c>
      <c r="D7" s="24">
        <v>18577</v>
      </c>
    </row>
    <row r="8" spans="1:6" ht="17.100000000000001" customHeight="1" thickBot="1" x14ac:dyDescent="0.25">
      <c r="A8" s="57"/>
      <c r="B8" s="38" t="s">
        <v>58</v>
      </c>
      <c r="C8" s="24">
        <v>16257</v>
      </c>
      <c r="D8" s="24">
        <v>15882</v>
      </c>
    </row>
    <row r="9" spans="1:6" ht="17.100000000000001" customHeight="1" thickBot="1" x14ac:dyDescent="0.25">
      <c r="A9" s="57"/>
      <c r="B9" s="38" t="s">
        <v>19</v>
      </c>
      <c r="C9" s="24">
        <v>19929</v>
      </c>
      <c r="D9" s="24">
        <v>22820</v>
      </c>
    </row>
    <row r="10" spans="1:6" ht="17.100000000000001" customHeight="1" thickBot="1" x14ac:dyDescent="0.25">
      <c r="A10" s="57"/>
      <c r="B10" s="38" t="s">
        <v>0</v>
      </c>
      <c r="C10" s="24">
        <v>46433</v>
      </c>
      <c r="D10" s="24">
        <v>58413</v>
      </c>
    </row>
    <row r="11" spans="1:6" ht="17.100000000000001" customHeight="1" thickBot="1" x14ac:dyDescent="0.25">
      <c r="A11" s="57"/>
      <c r="B11" s="38" t="s">
        <v>1</v>
      </c>
      <c r="C11" s="24">
        <v>8979</v>
      </c>
      <c r="D11" s="24">
        <v>8512</v>
      </c>
    </row>
    <row r="12" spans="1:6" ht="17.100000000000001" customHeight="1" thickBot="1" x14ac:dyDescent="0.25">
      <c r="A12" s="57"/>
      <c r="B12" s="38" t="s">
        <v>26</v>
      </c>
      <c r="C12" s="24">
        <v>30787</v>
      </c>
      <c r="D12" s="24">
        <v>32409</v>
      </c>
    </row>
    <row r="13" spans="1:6" ht="17.100000000000001" customHeight="1" thickBot="1" x14ac:dyDescent="0.25">
      <c r="A13" s="57"/>
      <c r="B13" s="38" t="s">
        <v>21</v>
      </c>
      <c r="C13" s="24">
        <v>28992</v>
      </c>
      <c r="D13" s="24">
        <v>33686</v>
      </c>
    </row>
    <row r="14" spans="1:6" ht="17.100000000000001" customHeight="1" thickBot="1" x14ac:dyDescent="0.25">
      <c r="A14" s="57"/>
      <c r="B14" s="38" t="s">
        <v>12</v>
      </c>
      <c r="C14" s="24">
        <v>94695</v>
      </c>
      <c r="D14" s="24">
        <v>123423</v>
      </c>
    </row>
    <row r="15" spans="1:6" ht="17.100000000000001" customHeight="1" thickBot="1" x14ac:dyDescent="0.25">
      <c r="A15" s="57"/>
      <c r="B15" s="38" t="s">
        <v>20</v>
      </c>
      <c r="C15" s="24">
        <v>89714</v>
      </c>
      <c r="D15" s="24">
        <v>95297</v>
      </c>
    </row>
    <row r="16" spans="1:6" ht="17.100000000000001" customHeight="1" thickBot="1" x14ac:dyDescent="0.25">
      <c r="A16" s="57"/>
      <c r="B16" s="38" t="s">
        <v>8</v>
      </c>
      <c r="C16" s="24">
        <v>13613</v>
      </c>
      <c r="D16" s="24">
        <v>15408</v>
      </c>
    </row>
    <row r="17" spans="1:18" ht="17.100000000000001" customHeight="1" thickBot="1" x14ac:dyDescent="0.25">
      <c r="A17" s="57"/>
      <c r="B17" s="38" t="s">
        <v>2</v>
      </c>
      <c r="C17" s="24">
        <v>40267</v>
      </c>
      <c r="D17" s="24">
        <v>40142</v>
      </c>
    </row>
    <row r="18" spans="1:18" ht="17.100000000000001" customHeight="1" thickBot="1" x14ac:dyDescent="0.25">
      <c r="A18" s="57"/>
      <c r="B18" s="38" t="s">
        <v>59</v>
      </c>
      <c r="C18" s="24">
        <v>111178</v>
      </c>
      <c r="D18" s="24">
        <v>135137</v>
      </c>
    </row>
    <row r="19" spans="1:18" ht="17.100000000000001" customHeight="1" thickBot="1" x14ac:dyDescent="0.25">
      <c r="A19" s="57"/>
      <c r="B19" s="38" t="s">
        <v>60</v>
      </c>
      <c r="C19" s="24">
        <v>26883</v>
      </c>
      <c r="D19" s="24">
        <v>27719</v>
      </c>
    </row>
    <row r="20" spans="1:18" ht="17.100000000000001" customHeight="1" thickBot="1" x14ac:dyDescent="0.25">
      <c r="A20" s="57"/>
      <c r="B20" s="38" t="s">
        <v>61</v>
      </c>
      <c r="C20" s="24">
        <v>5654</v>
      </c>
      <c r="D20" s="24">
        <v>6760</v>
      </c>
    </row>
    <row r="21" spans="1:18" ht="17.100000000000001" customHeight="1" thickBot="1" x14ac:dyDescent="0.25">
      <c r="A21" s="57"/>
      <c r="B21" s="38" t="s">
        <v>23</v>
      </c>
      <c r="C21" s="24">
        <v>17606</v>
      </c>
      <c r="D21" s="24">
        <v>20714</v>
      </c>
    </row>
    <row r="22" spans="1:18" ht="17.100000000000001" customHeight="1" thickBot="1" x14ac:dyDescent="0.25">
      <c r="A22" s="57"/>
      <c r="B22" s="38" t="s">
        <v>3</v>
      </c>
      <c r="C22" s="24">
        <v>4167</v>
      </c>
      <c r="D22" s="24">
        <v>4261</v>
      </c>
    </row>
    <row r="23" spans="1:18" ht="17.100000000000001" customHeight="1" thickBot="1" x14ac:dyDescent="0.25">
      <c r="B23" s="39" t="s">
        <v>9</v>
      </c>
      <c r="C23" s="40">
        <v>709126</v>
      </c>
      <c r="D23" s="40">
        <v>804686</v>
      </c>
    </row>
    <row r="24" spans="1:18" x14ac:dyDescent="0.2">
      <c r="C24" s="18"/>
      <c r="G24" s="18"/>
    </row>
    <row r="25" spans="1:18" ht="19.5" customHeight="1" x14ac:dyDescent="0.2">
      <c r="B25" s="90"/>
      <c r="C25" s="90"/>
      <c r="D25" s="90"/>
      <c r="E25" s="90"/>
      <c r="F25" s="91"/>
      <c r="G25" s="91"/>
      <c r="H25" s="91"/>
      <c r="I25" s="91"/>
      <c r="J25" s="91"/>
      <c r="K25" s="91"/>
      <c r="L25" s="91"/>
      <c r="M25" s="91"/>
      <c r="N25" s="91"/>
      <c r="O25" s="91"/>
      <c r="P25" s="91"/>
      <c r="Q25" s="91"/>
      <c r="R25" s="91"/>
    </row>
    <row r="26" spans="1:18" ht="24" customHeight="1" x14ac:dyDescent="0.2"/>
    <row r="28" spans="1:18" ht="34.5" customHeight="1" x14ac:dyDescent="0.2">
      <c r="C28" s="23" t="s">
        <v>131</v>
      </c>
    </row>
    <row r="29" spans="1:18" ht="17.100000000000001" customHeight="1" thickBot="1" x14ac:dyDescent="0.25">
      <c r="B29" s="38" t="s">
        <v>24</v>
      </c>
      <c r="C29" s="21">
        <f>+(D6-C6)/C6</f>
        <v>6.6523023254109595E-2</v>
      </c>
    </row>
    <row r="30" spans="1:18" ht="17.100000000000001" customHeight="1" thickBot="1" x14ac:dyDescent="0.25">
      <c r="B30" s="38" t="s">
        <v>25</v>
      </c>
      <c r="C30" s="21">
        <f t="shared" ref="C30:C46" si="0">+(D7-C7)/C7</f>
        <v>6.0149517776636421E-2</v>
      </c>
    </row>
    <row r="31" spans="1:18" ht="17.100000000000001" customHeight="1" thickBot="1" x14ac:dyDescent="0.25">
      <c r="B31" s="38" t="s">
        <v>58</v>
      </c>
      <c r="C31" s="21">
        <f t="shared" si="0"/>
        <v>-2.3066986528879868E-2</v>
      </c>
    </row>
    <row r="32" spans="1:18" ht="17.100000000000001" customHeight="1" thickBot="1" x14ac:dyDescent="0.25">
      <c r="B32" s="38" t="s">
        <v>19</v>
      </c>
      <c r="C32" s="21">
        <f t="shared" si="0"/>
        <v>0.14506498068141904</v>
      </c>
    </row>
    <row r="33" spans="2:3" ht="17.100000000000001" customHeight="1" thickBot="1" x14ac:dyDescent="0.25">
      <c r="B33" s="38" t="s">
        <v>0</v>
      </c>
      <c r="C33" s="21">
        <f t="shared" si="0"/>
        <v>0.25800615941248684</v>
      </c>
    </row>
    <row r="34" spans="2:3" ht="17.100000000000001" customHeight="1" thickBot="1" x14ac:dyDescent="0.25">
      <c r="B34" s="38" t="s">
        <v>1</v>
      </c>
      <c r="C34" s="21">
        <f t="shared" si="0"/>
        <v>-5.2010246129858557E-2</v>
      </c>
    </row>
    <row r="35" spans="2:3" ht="17.100000000000001" customHeight="1" thickBot="1" x14ac:dyDescent="0.25">
      <c r="B35" s="38" t="s">
        <v>26</v>
      </c>
      <c r="C35" s="21">
        <f t="shared" si="0"/>
        <v>5.2684574658134926E-2</v>
      </c>
    </row>
    <row r="36" spans="2:3" ht="17.100000000000001" customHeight="1" thickBot="1" x14ac:dyDescent="0.25">
      <c r="B36" s="38" t="s">
        <v>21</v>
      </c>
      <c r="C36" s="21">
        <f t="shared" si="0"/>
        <v>0.16190673289183222</v>
      </c>
    </row>
    <row r="37" spans="2:3" ht="17.100000000000001" customHeight="1" thickBot="1" x14ac:dyDescent="0.25">
      <c r="B37" s="38" t="s">
        <v>12</v>
      </c>
      <c r="C37" s="21">
        <f t="shared" si="0"/>
        <v>0.30337399017899574</v>
      </c>
    </row>
    <row r="38" spans="2:3" ht="17.100000000000001" customHeight="1" thickBot="1" x14ac:dyDescent="0.25">
      <c r="B38" s="38" t="s">
        <v>20</v>
      </c>
      <c r="C38" s="21">
        <f t="shared" si="0"/>
        <v>6.2231089907929645E-2</v>
      </c>
    </row>
    <row r="39" spans="2:3" ht="17.100000000000001" customHeight="1" thickBot="1" x14ac:dyDescent="0.25">
      <c r="B39" s="38" t="s">
        <v>8</v>
      </c>
      <c r="C39" s="21">
        <f t="shared" si="0"/>
        <v>0.131859252185411</v>
      </c>
    </row>
    <row r="40" spans="2:3" ht="17.100000000000001" customHeight="1" thickBot="1" x14ac:dyDescent="0.25">
      <c r="B40" s="38" t="s">
        <v>2</v>
      </c>
      <c r="C40" s="21">
        <f t="shared" si="0"/>
        <v>-3.104278938088261E-3</v>
      </c>
    </row>
    <row r="41" spans="2:3" ht="17.100000000000001" customHeight="1" thickBot="1" x14ac:dyDescent="0.25">
      <c r="B41" s="38" t="s">
        <v>59</v>
      </c>
      <c r="C41" s="21">
        <f t="shared" si="0"/>
        <v>0.2155012682365216</v>
      </c>
    </row>
    <row r="42" spans="2:3" ht="17.100000000000001" customHeight="1" thickBot="1" x14ac:dyDescent="0.25">
      <c r="B42" s="38" t="s">
        <v>60</v>
      </c>
      <c r="C42" s="21">
        <f t="shared" si="0"/>
        <v>3.1097719748539969E-2</v>
      </c>
    </row>
    <row r="43" spans="2:3" ht="17.100000000000001" customHeight="1" thickBot="1" x14ac:dyDescent="0.25">
      <c r="B43" s="38" t="s">
        <v>61</v>
      </c>
      <c r="C43" s="21">
        <f t="shared" si="0"/>
        <v>0.19561372479660416</v>
      </c>
    </row>
    <row r="44" spans="2:3" ht="17.100000000000001" customHeight="1" thickBot="1" x14ac:dyDescent="0.25">
      <c r="B44" s="38" t="s">
        <v>23</v>
      </c>
      <c r="C44" s="21">
        <f t="shared" si="0"/>
        <v>0.17653072816085424</v>
      </c>
    </row>
    <row r="45" spans="2:3" ht="17.100000000000001" customHeight="1" thickBot="1" x14ac:dyDescent="0.25">
      <c r="B45" s="38" t="s">
        <v>3</v>
      </c>
      <c r="C45" s="21">
        <f t="shared" si="0"/>
        <v>2.255819534437245E-2</v>
      </c>
    </row>
    <row r="46" spans="2:3" ht="17.100000000000001" customHeight="1" thickBot="1" x14ac:dyDescent="0.25">
      <c r="B46" s="39" t="s">
        <v>9</v>
      </c>
      <c r="C46" s="47">
        <f t="shared" si="0"/>
        <v>0.13475743379878893</v>
      </c>
    </row>
    <row r="52" spans="2:15" ht="39" customHeight="1" x14ac:dyDescent="0.2">
      <c r="C52" s="22">
        <v>2021</v>
      </c>
    </row>
    <row r="53" spans="2:15" ht="15" thickBot="1" x14ac:dyDescent="0.25">
      <c r="B53" s="38" t="s">
        <v>24</v>
      </c>
      <c r="C53" s="79">
        <f>+D6/O53*100000</f>
        <v>1683.9028555857112</v>
      </c>
      <c r="N53" s="13">
        <v>8635689</v>
      </c>
      <c r="O53" s="82">
        <v>8642185</v>
      </c>
    </row>
    <row r="54" spans="2:15" ht="15" thickBot="1" x14ac:dyDescent="0.25">
      <c r="B54" s="38" t="s">
        <v>25</v>
      </c>
      <c r="C54" s="79">
        <f t="shared" ref="C54:C70" si="1">+D7/O54*100000</f>
        <v>1400.7046878404778</v>
      </c>
      <c r="N54" s="13">
        <v>1329391</v>
      </c>
      <c r="O54" s="82">
        <v>1326261</v>
      </c>
    </row>
    <row r="55" spans="2:15" ht="15" thickBot="1" x14ac:dyDescent="0.25">
      <c r="B55" s="38" t="s">
        <v>58</v>
      </c>
      <c r="C55" s="79">
        <f t="shared" si="1"/>
        <v>1569.6902130082071</v>
      </c>
      <c r="N55" s="13">
        <v>1018784</v>
      </c>
      <c r="O55" s="82">
        <v>1011792</v>
      </c>
    </row>
    <row r="56" spans="2:15" ht="15" thickBot="1" x14ac:dyDescent="0.25">
      <c r="B56" s="38" t="s">
        <v>19</v>
      </c>
      <c r="C56" s="79">
        <f t="shared" si="1"/>
        <v>1945.4257771472999</v>
      </c>
      <c r="N56" s="13">
        <v>1171543</v>
      </c>
      <c r="O56" s="82">
        <v>1173008</v>
      </c>
    </row>
    <row r="57" spans="2:15" ht="15" thickBot="1" x14ac:dyDescent="0.25">
      <c r="B57" s="38" t="s">
        <v>0</v>
      </c>
      <c r="C57" s="79">
        <f t="shared" si="1"/>
        <v>2688.1962903783992</v>
      </c>
      <c r="N57" s="13">
        <v>2175952</v>
      </c>
      <c r="O57" s="82">
        <v>2172944</v>
      </c>
    </row>
    <row r="58" spans="2:15" ht="15" thickBot="1" x14ac:dyDescent="0.25">
      <c r="B58" s="38" t="s">
        <v>1</v>
      </c>
      <c r="C58" s="79">
        <f t="shared" si="1"/>
        <v>1456.2699847906013</v>
      </c>
      <c r="N58" s="13">
        <v>582905</v>
      </c>
      <c r="O58" s="82">
        <v>584507</v>
      </c>
    </row>
    <row r="59" spans="2:15" ht="15" thickBot="1" x14ac:dyDescent="0.25">
      <c r="B59" s="38" t="s">
        <v>27</v>
      </c>
      <c r="C59" s="79">
        <f t="shared" si="1"/>
        <v>1359.9290683422159</v>
      </c>
      <c r="N59" s="13">
        <v>2394918</v>
      </c>
      <c r="O59" s="82">
        <v>2383139</v>
      </c>
    </row>
    <row r="60" spans="2:15" ht="15" thickBot="1" x14ac:dyDescent="0.25">
      <c r="B60" s="38" t="s">
        <v>21</v>
      </c>
      <c r="C60" s="79">
        <f t="shared" si="1"/>
        <v>1643.5706751003386</v>
      </c>
      <c r="N60" s="13">
        <v>2045221</v>
      </c>
      <c r="O60" s="82">
        <v>2049562</v>
      </c>
    </row>
    <row r="61" spans="2:15" ht="15" thickBot="1" x14ac:dyDescent="0.25">
      <c r="B61" s="38" t="s">
        <v>12</v>
      </c>
      <c r="C61" s="79">
        <f t="shared" si="1"/>
        <v>1589.8137945905396</v>
      </c>
      <c r="N61" s="13">
        <v>7780479</v>
      </c>
      <c r="O61" s="82">
        <v>7763362</v>
      </c>
    </row>
    <row r="62" spans="2:15" ht="15" thickBot="1" x14ac:dyDescent="0.25">
      <c r="B62" s="38" t="s">
        <v>122</v>
      </c>
      <c r="C62" s="79">
        <f t="shared" si="1"/>
        <v>1884.0332153847919</v>
      </c>
      <c r="N62" s="13">
        <v>5057353</v>
      </c>
      <c r="O62" s="82">
        <v>5058138</v>
      </c>
    </row>
    <row r="63" spans="2:15" ht="15" thickBot="1" x14ac:dyDescent="0.25">
      <c r="B63" s="38" t="s">
        <v>8</v>
      </c>
      <c r="C63" s="79">
        <f t="shared" si="1"/>
        <v>1454.2695098919207</v>
      </c>
      <c r="N63" s="13">
        <v>1063987</v>
      </c>
      <c r="O63" s="82">
        <v>1059501</v>
      </c>
    </row>
    <row r="64" spans="2:15" ht="15" thickBot="1" x14ac:dyDescent="0.25">
      <c r="B64" s="38" t="s">
        <v>2</v>
      </c>
      <c r="C64" s="79">
        <f t="shared" si="1"/>
        <v>1489.1426727184032</v>
      </c>
      <c r="N64" s="13">
        <v>2701819</v>
      </c>
      <c r="O64" s="82">
        <v>2695645</v>
      </c>
    </row>
    <row r="65" spans="2:15" ht="15" thickBot="1" x14ac:dyDescent="0.25">
      <c r="B65" s="38" t="s">
        <v>59</v>
      </c>
      <c r="C65" s="79">
        <f t="shared" si="1"/>
        <v>2001.6586555587994</v>
      </c>
      <c r="N65" s="13">
        <v>6779888</v>
      </c>
      <c r="O65" s="82">
        <v>6751251</v>
      </c>
    </row>
    <row r="66" spans="2:15" ht="15" thickBot="1" x14ac:dyDescent="0.25">
      <c r="B66" s="38" t="s">
        <v>60</v>
      </c>
      <c r="C66" s="79">
        <f t="shared" si="1"/>
        <v>1825.4366520336705</v>
      </c>
      <c r="N66" s="13">
        <v>1511251</v>
      </c>
      <c r="O66" s="82">
        <v>1518486</v>
      </c>
    </row>
    <row r="67" spans="2:15" ht="15" thickBot="1" x14ac:dyDescent="0.25">
      <c r="B67" s="38" t="s">
        <v>61</v>
      </c>
      <c r="C67" s="79">
        <f t="shared" si="1"/>
        <v>1021.8627227199689</v>
      </c>
      <c r="N67" s="13">
        <v>661197</v>
      </c>
      <c r="O67" s="82">
        <v>661537</v>
      </c>
    </row>
    <row r="68" spans="2:15" ht="15" thickBot="1" x14ac:dyDescent="0.25">
      <c r="B68" s="38" t="s">
        <v>23</v>
      </c>
      <c r="C68" s="79">
        <f t="shared" si="1"/>
        <v>935.5946473182164</v>
      </c>
      <c r="N68" s="13">
        <v>2220504</v>
      </c>
      <c r="O68" s="82">
        <v>2213993</v>
      </c>
    </row>
    <row r="69" spans="2:15" ht="15" thickBot="1" x14ac:dyDescent="0.25">
      <c r="B69" s="38" t="s">
        <v>3</v>
      </c>
      <c r="C69" s="79">
        <f t="shared" si="1"/>
        <v>1332.4119125942789</v>
      </c>
      <c r="N69" s="13">
        <v>319914</v>
      </c>
      <c r="O69" s="82">
        <v>319796</v>
      </c>
    </row>
    <row r="70" spans="2:15" ht="15" thickBot="1" x14ac:dyDescent="0.25">
      <c r="B70" s="39" t="s">
        <v>9</v>
      </c>
      <c r="C70" s="80">
        <f t="shared" si="1"/>
        <v>1698.1833553736622</v>
      </c>
      <c r="N70" s="13">
        <v>47450795</v>
      </c>
      <c r="O70" s="82">
        <v>47385107</v>
      </c>
    </row>
    <row r="71" spans="2:15" ht="13.5" thickBot="1" x14ac:dyDescent="0.25">
      <c r="C71" s="79"/>
      <c r="D71" s="79"/>
      <c r="E71" s="79"/>
      <c r="F71" s="79"/>
      <c r="G71" s="79"/>
    </row>
    <row r="72" spans="2:15" ht="13.5" thickBot="1" x14ac:dyDescent="0.25">
      <c r="C72" s="79"/>
      <c r="D72" s="79"/>
      <c r="E72" s="79"/>
      <c r="F72" s="79"/>
      <c r="G72" s="79"/>
    </row>
  </sheetData>
  <mergeCells count="1">
    <mergeCell ref="B25:R25"/>
  </mergeCells>
  <phoneticPr fontId="0" type="noConversion"/>
  <pageMargins left="0.75" right="0.75" top="1" bottom="1" header="0" footer="0"/>
  <pageSetup paperSize="9" scale="48" fitToHeight="0" orientation="portrait" verticalDpi="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18</vt:i4>
      </vt:variant>
      <vt:variant>
        <vt:lpstr>Rangos con nombre</vt:lpstr>
      </vt:variant>
      <vt:variant>
        <vt:i4>7</vt:i4>
      </vt:variant>
    </vt:vector>
  </HeadingPairs>
  <TitlesOfParts>
    <vt:vector size="25" baseType="lpstr">
      <vt:lpstr>Introducción</vt:lpstr>
      <vt:lpstr>Definiciones y conceptos</vt:lpstr>
      <vt:lpstr>Concursos presentados Jmer TSJ</vt:lpstr>
      <vt:lpstr>Concursos p.n. presentados TSJ </vt:lpstr>
      <vt:lpstr>Total concursos TSJ</vt:lpstr>
      <vt:lpstr>Despidos presentados TSJ</vt:lpstr>
      <vt:lpstr>Recl. cantidad TSJ</vt:lpstr>
      <vt:lpstr>Ej. Hipot. presentados TSJ </vt:lpstr>
      <vt:lpstr>Monitorios presentados TSJ  </vt:lpstr>
      <vt:lpstr>Lanzamientos SC recibidos TSJ</vt:lpstr>
      <vt:lpstr>Lanzamientos con Cump ptivo TSJ</vt:lpstr>
      <vt:lpstr>Lanzamientos practic. total TSJ</vt:lpstr>
      <vt:lpstr>Lanzamientos E.hipotecaria TSJ</vt:lpstr>
      <vt:lpstr>Lanzamientos L.A.U  TSJ</vt:lpstr>
      <vt:lpstr>Lanzamientos. Otros TSJ</vt:lpstr>
      <vt:lpstr>Clausulas suelo</vt:lpstr>
      <vt:lpstr>Verb. pos.ocupación</vt:lpstr>
      <vt:lpstr>Provincias</vt:lpstr>
      <vt:lpstr>'Concursos presentados Jmer TSJ'!Área_de_impresión</vt:lpstr>
      <vt:lpstr>'Despidos presentados TSJ'!Área_de_impresión</vt:lpstr>
      <vt:lpstr>'Ej. Hipot. presentados TSJ '!Área_de_impresión</vt:lpstr>
      <vt:lpstr>Introducción!Área_de_impresión</vt:lpstr>
      <vt:lpstr>'Lanzamientos SC recibidos TSJ'!Área_de_impresión</vt:lpstr>
      <vt:lpstr>'Monitorios presentados TSJ  '!Área_de_impresión</vt:lpstr>
      <vt:lpstr>'Recl. cantidad TSJ'!Área_de_impresión</vt:lpstr>
    </vt:vector>
  </TitlesOfParts>
  <Company>cgpj</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ivillan</dc:creator>
  <cp:lastModifiedBy>Belen Manchon Colmenarejo</cp:lastModifiedBy>
  <cp:lastPrinted>2018-11-27T13:00:57Z</cp:lastPrinted>
  <dcterms:created xsi:type="dcterms:W3CDTF">2008-12-05T10:12:17Z</dcterms:created>
  <dcterms:modified xsi:type="dcterms:W3CDTF">2022-03-03T09:48:27Z</dcterms:modified>
</cp:coreProperties>
</file>